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olmaratón" sheetId="1" r:id="rId1"/>
    <sheet name="Kategórie" sheetId="2" r:id="rId2"/>
    <sheet name="10 km Medzev" sheetId="3" r:id="rId3"/>
    <sheet name="10 km vyhodnotenie" sheetId="4" r:id="rId4"/>
    <sheet name="Dievčatá detí 2018" sheetId="5" r:id="rId5"/>
    <sheet name="Chlapci detí 2018" sheetId="6" r:id="rId6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<sst xmlns="http://schemas.openxmlformats.org/spreadsheetml/2006/main" count="1546" uniqueCount="377">
  <si>
    <t>Meno</t>
  </si>
  <si>
    <t>Oddiel</t>
  </si>
  <si>
    <t>Čas</t>
  </si>
  <si>
    <t>m</t>
  </si>
  <si>
    <t>ž</t>
  </si>
  <si>
    <t>m/ž</t>
  </si>
  <si>
    <t>dátum</t>
  </si>
  <si>
    <t>Kat.</t>
  </si>
  <si>
    <t>Rok nar.</t>
  </si>
  <si>
    <t>Košice</t>
  </si>
  <si>
    <t>BK Spartak Medzev</t>
  </si>
  <si>
    <t>BK Steel Košice</t>
  </si>
  <si>
    <t>M</t>
  </si>
  <si>
    <t>štát</t>
  </si>
  <si>
    <t>SVK</t>
  </si>
  <si>
    <t>UKR</t>
  </si>
  <si>
    <t>Z</t>
  </si>
  <si>
    <t>Poproč</t>
  </si>
  <si>
    <t>21,1 km</t>
  </si>
  <si>
    <t>Hlavný rozhodca: Peter Buc, 0905299189, peter.buc59@gmail.com</t>
  </si>
  <si>
    <t>Výsledky spracovala: Anna Bucová</t>
  </si>
  <si>
    <t>10 km</t>
  </si>
  <si>
    <t>Št.č.</t>
  </si>
  <si>
    <t>BK Spartak Medzev </t>
  </si>
  <si>
    <t>BK Steel Košice </t>
  </si>
  <si>
    <t>AK Maratón Rožňava</t>
  </si>
  <si>
    <t>Active Life Košice </t>
  </si>
  <si>
    <t>MARAS Team</t>
  </si>
  <si>
    <t>Košice </t>
  </si>
  <si>
    <t>BK Pesa Košice </t>
  </si>
  <si>
    <t>Liptovský Mikuláš </t>
  </si>
  <si>
    <t>Cassa Hills</t>
  </si>
  <si>
    <t>Macejáková Soňa</t>
  </si>
  <si>
    <t>ŠKB Budimír</t>
  </si>
  <si>
    <t>Fedor Ondrej</t>
  </si>
  <si>
    <t>ROAD RUNNERS Prešov</t>
  </si>
  <si>
    <t>Živkov Benjamín</t>
  </si>
  <si>
    <t>ATU Košice</t>
  </si>
  <si>
    <t>Ďurán Ján</t>
  </si>
  <si>
    <t>A</t>
  </si>
  <si>
    <t>Stanek František</t>
  </si>
  <si>
    <t>MTC Vyšná Šebastová</t>
  </si>
  <si>
    <t>Medzev</t>
  </si>
  <si>
    <t>Moldava nad Bodvou</t>
  </si>
  <si>
    <t>Katunský Marián</t>
  </si>
  <si>
    <t>BK STEEL Košice</t>
  </si>
  <si>
    <t>Farkašová Alena</t>
  </si>
  <si>
    <t>AC Michalovce</t>
  </si>
  <si>
    <t>Krivda Jozef</t>
  </si>
  <si>
    <t>DACHprod</t>
  </si>
  <si>
    <t>Por. čís.</t>
  </si>
  <si>
    <t>Por.  v kat.</t>
  </si>
  <si>
    <t>16. ročník</t>
  </si>
  <si>
    <t>Výsledková listina Hámorníckeho polmaratónu v Medzeve - dňa 14. 7. 2018</t>
  </si>
  <si>
    <t>Čigáš Ján</t>
  </si>
  <si>
    <t>Daňko Jozef</t>
  </si>
  <si>
    <t>BK ZasRun Šarišské Bohdanovce</t>
  </si>
  <si>
    <t>Demjanovič Vladimír </t>
  </si>
  <si>
    <t>Džuberová Marianna</t>
  </si>
  <si>
    <t>Šemša v pohybe</t>
  </si>
  <si>
    <t>Active Life Košice</t>
  </si>
  <si>
    <t>Halveland Alena</t>
  </si>
  <si>
    <t>Herich Ludvig</t>
  </si>
  <si>
    <t>Jendrichovská Danka</t>
  </si>
  <si>
    <t>MARAS team</t>
  </si>
  <si>
    <t>Jurčišinová Alžbeta</t>
  </si>
  <si>
    <t>Urban Running Team</t>
  </si>
  <si>
    <t>Kassay Vojtech</t>
  </si>
  <si>
    <t>Kentoš Peter</t>
  </si>
  <si>
    <t>Fara Jazero</t>
  </si>
  <si>
    <t>Klamarčík Jakub</t>
  </si>
  <si>
    <t>BK ZasRun Šariš. Bohdanovce</t>
  </si>
  <si>
    <t>Autoservis ERIKA</t>
  </si>
  <si>
    <t>Kolibárová Martina</t>
  </si>
  <si>
    <t>Maras Team</t>
  </si>
  <si>
    <t>Koniarová Magdaléna</t>
  </si>
  <si>
    <t>Kutnár Dušan</t>
  </si>
  <si>
    <t>KTK Liptovský Mikuláš </t>
  </si>
  <si>
    <t>Labanc Tomáš</t>
  </si>
  <si>
    <t>Macko Marek</t>
  </si>
  <si>
    <t>Štítnik </t>
  </si>
  <si>
    <t>Užhorod Ukrajina</t>
  </si>
  <si>
    <t>Maras Ladislav </t>
  </si>
  <si>
    <t>Petrová Jana</t>
  </si>
  <si>
    <t>Pitrovská Regina</t>
  </si>
  <si>
    <t>Trebišov</t>
  </si>
  <si>
    <t>Polák Peter</t>
  </si>
  <si>
    <t>Pribičko Peter </t>
  </si>
  <si>
    <t>ZSR Košice </t>
  </si>
  <si>
    <t>Pudelská Ivana</t>
  </si>
  <si>
    <t>05 Bežecký klub Furča</t>
  </si>
  <si>
    <t>Repaský Gabriel</t>
  </si>
  <si>
    <t>Reuter Róbert </t>
  </si>
  <si>
    <t>Roob Erik</t>
  </si>
  <si>
    <t>Stašíková Alexandra</t>
  </si>
  <si>
    <t>Špirengová Veronika</t>
  </si>
  <si>
    <t>SC Road Runners</t>
  </si>
  <si>
    <t>Štofková Zuzana</t>
  </si>
  <si>
    <t>Tököly Ivan</t>
  </si>
  <si>
    <t>GEMERUNNERS</t>
  </si>
  <si>
    <t>Tomašová Hedviga</t>
  </si>
  <si>
    <t>Vrbiaková Edita</t>
  </si>
  <si>
    <t>Zelenak Kamil</t>
  </si>
  <si>
    <t>Želinský Rudolf</t>
  </si>
  <si>
    <t>Bačík Peter </t>
  </si>
  <si>
    <t>Balaž Jaro</t>
  </si>
  <si>
    <t>Balogh Vladimír </t>
  </si>
  <si>
    <t>TJ Obal servis Košice </t>
  </si>
  <si>
    <t>Bebjak Jozef </t>
  </si>
  <si>
    <t>Žilina</t>
  </si>
  <si>
    <t>Benedik Štefan </t>
  </si>
  <si>
    <t>Bolanovský Ján</t>
  </si>
  <si>
    <t>IRONN MAN</t>
  </si>
  <si>
    <t>Butkay Peter </t>
  </si>
  <si>
    <t>Ele-pele &amp; RiVi</t>
  </si>
  <si>
    <t>ŠK Comenium Michalovce</t>
  </si>
  <si>
    <t>Čeklovský Vladimír</t>
  </si>
  <si>
    <t>Danko Jakub</t>
  </si>
  <si>
    <t>Dečo Michal</t>
  </si>
  <si>
    <t>Innogy South East Europe</t>
  </si>
  <si>
    <t>Dečo Richard</t>
  </si>
  <si>
    <t>Fabrici Václav </t>
  </si>
  <si>
    <t>Falisová Ľudmila</t>
  </si>
  <si>
    <t>Gabri Lóránt</t>
  </si>
  <si>
    <t>MBK Veľké Kapušany </t>
  </si>
  <si>
    <t>Gad Miroslav</t>
  </si>
  <si>
    <t>ŠK COPY-SERRVIS LM</t>
  </si>
  <si>
    <t>Garčár Ján </t>
  </si>
  <si>
    <t>Gedeon Andrej</t>
  </si>
  <si>
    <t>Gladiš Ladislav</t>
  </si>
  <si>
    <t>Grega Jozef</t>
  </si>
  <si>
    <t>Honsch Karol</t>
  </si>
  <si>
    <t>Michalovce</t>
  </si>
  <si>
    <t>Hrušovský Milan</t>
  </si>
  <si>
    <t>STEZ Spišská Nová Ves</t>
  </si>
  <si>
    <t>Hvizdoš Marek</t>
  </si>
  <si>
    <t>Koinonia Jan Krstitel</t>
  </si>
  <si>
    <t>Jaroš Marcel</t>
  </si>
  <si>
    <t>Jaššo Jozef</t>
  </si>
  <si>
    <t>Karabašová Soňa</t>
  </si>
  <si>
    <t>Kardoš Ivan</t>
  </si>
  <si>
    <t>Keri Pavol</t>
  </si>
  <si>
    <t>Kondaš Róbert</t>
  </si>
  <si>
    <t>Koniar Jozef</t>
  </si>
  <si>
    <t>Kopčáková Beáta</t>
  </si>
  <si>
    <t>Metropol Košice</t>
  </si>
  <si>
    <t>Kotlár Jozef </t>
  </si>
  <si>
    <t>Lörinc Jozef</t>
  </si>
  <si>
    <t>Lukáč Karol</t>
  </si>
  <si>
    <t>Maratónsky klub KE</t>
  </si>
  <si>
    <t>Lukčo Vladimír </t>
  </si>
  <si>
    <t>Nováčany</t>
  </si>
  <si>
    <t>Priatelia behu ležerného,Adidas runners Bratislava</t>
  </si>
  <si>
    <t xml:space="preserve">Malejčík Jozef </t>
  </si>
  <si>
    <t>Jenkovce</t>
  </si>
  <si>
    <t>Malyy Anatolyi</t>
  </si>
  <si>
    <t>Mandúch Ján</t>
  </si>
  <si>
    <t>Prešov</t>
  </si>
  <si>
    <t>Mester Ladislav</t>
  </si>
  <si>
    <t>Pro Run Moldava</t>
  </si>
  <si>
    <t>Mihok Imrich</t>
  </si>
  <si>
    <t>Mockovčiak Marek</t>
  </si>
  <si>
    <t>Ondrijová Erika</t>
  </si>
  <si>
    <t>Onofrej Erik </t>
  </si>
  <si>
    <t>05 Bežecký klub Furča </t>
  </si>
  <si>
    <t>Orság Matej</t>
  </si>
  <si>
    <t>All4Run Košice </t>
  </si>
  <si>
    <t>Pachota Štefan </t>
  </si>
  <si>
    <t>Paľovčík Anton</t>
  </si>
  <si>
    <t>Pastor František </t>
  </si>
  <si>
    <t>Pavlov Jaroslav</t>
  </si>
  <si>
    <t>Petráš Branislav </t>
  </si>
  <si>
    <t>Pudelský Andrej</t>
  </si>
  <si>
    <t>Puchír Kamil </t>
  </si>
  <si>
    <t>Rataj Adam</t>
  </si>
  <si>
    <t>Kežmarok</t>
  </si>
  <si>
    <t>Ružik Andrej</t>
  </si>
  <si>
    <t>Sciranko Jozef</t>
  </si>
  <si>
    <t>Semanová Zlaťa</t>
  </si>
  <si>
    <t>Štenda Rastislav</t>
  </si>
  <si>
    <t>05 BK Furča</t>
  </si>
  <si>
    <t>Šucová Ivana</t>
  </si>
  <si>
    <t>Telepun Martin</t>
  </si>
  <si>
    <t>Tisza Tibor</t>
  </si>
  <si>
    <t>Belle Export-Import Košice</t>
  </si>
  <si>
    <t>Tiszová Alžbeta</t>
  </si>
  <si>
    <t>TMS International Košice</t>
  </si>
  <si>
    <t>Uličný Pavol </t>
  </si>
  <si>
    <t>Vargová Tereza</t>
  </si>
  <si>
    <t>Nature decor Košice</t>
  </si>
  <si>
    <t>Platba</t>
  </si>
  <si>
    <t>Antalová Mária</t>
  </si>
  <si>
    <t>Bohdanovce</t>
  </si>
  <si>
    <t>Vlček Marián</t>
  </si>
  <si>
    <t>Daňková Zuzana</t>
  </si>
  <si>
    <t>Šarišské Bohdanovce</t>
  </si>
  <si>
    <t>Kažimír František</t>
  </si>
  <si>
    <t>MCHK Ruskov</t>
  </si>
  <si>
    <t>Vilk Július</t>
  </si>
  <si>
    <t>All&amp;run Moldava</t>
  </si>
  <si>
    <t>Biacovský Ondrej</t>
  </si>
  <si>
    <t>Repčík Pavel</t>
  </si>
  <si>
    <t>Mengusovce</t>
  </si>
  <si>
    <t>Paločko Miloš</t>
  </si>
  <si>
    <t>OcÚ Žipov</t>
  </si>
  <si>
    <t>Kubíková Mariana</t>
  </si>
  <si>
    <t>Ľubeľa</t>
  </si>
  <si>
    <t>Stančák Marián</t>
  </si>
  <si>
    <t>Strompl  Ján</t>
  </si>
  <si>
    <t>Vlček Marcel</t>
  </si>
  <si>
    <t>Bukovič Norbert</t>
  </si>
  <si>
    <t>NICA WTC Rožňava</t>
  </si>
  <si>
    <t>Gemerská Panica</t>
  </si>
  <si>
    <t>SC Road Runners Prešov</t>
  </si>
  <si>
    <t>Demočko Tomáš</t>
  </si>
  <si>
    <t>Pavlov Ľubomír</t>
  </si>
  <si>
    <t>Varga Jozef</t>
  </si>
  <si>
    <t>NW RUUNERS Záborské</t>
  </si>
  <si>
    <t>Vargová Róberta</t>
  </si>
  <si>
    <t>Puškárik Benjamín</t>
  </si>
  <si>
    <t>Richter Tomáš</t>
  </si>
  <si>
    <t>Laporčák Milan</t>
  </si>
  <si>
    <t>BALDI SQUASH CLUB Košič</t>
  </si>
  <si>
    <t>Juríček Milan</t>
  </si>
  <si>
    <t>Kalafus Ján</t>
  </si>
  <si>
    <r>
      <t>Gy</t>
    </r>
    <r>
      <rPr>
        <sz val="11"/>
        <color indexed="8"/>
        <rFont val="Calibri"/>
        <family val="2"/>
      </rPr>
      <t>ö</t>
    </r>
    <r>
      <rPr>
        <sz val="10"/>
        <rFont val="Arial"/>
        <family val="2"/>
      </rPr>
      <t>riová Monika</t>
    </r>
  </si>
  <si>
    <t>yhod10</t>
  </si>
  <si>
    <t>Kaťrabaš Samuel</t>
  </si>
  <si>
    <t>Semanová Zlatka</t>
  </si>
  <si>
    <t>NF</t>
  </si>
  <si>
    <t>Výsledková listina 10 km v Medzeve - dňa 14. 7. 2018</t>
  </si>
  <si>
    <t>5.ročník</t>
  </si>
  <si>
    <t>Muži nad 70 rokov</t>
  </si>
  <si>
    <t>Ženy</t>
  </si>
  <si>
    <t>rok</t>
  </si>
  <si>
    <t xml:space="preserve">                                               konaného dňa 14.júla 2018 v Medzeve</t>
  </si>
  <si>
    <t xml:space="preserve">50 m </t>
  </si>
  <si>
    <t>DIEVČTÁ</t>
  </si>
  <si>
    <t>Štart. číslo</t>
  </si>
  <si>
    <t>KAT</t>
  </si>
  <si>
    <t>Konečné poradie</t>
  </si>
  <si>
    <t>Kalafusová Karolína</t>
  </si>
  <si>
    <t>Benková Soňa</t>
  </si>
  <si>
    <t>Eližerová Laura</t>
  </si>
  <si>
    <t>Ivančiková Nikol</t>
  </si>
  <si>
    <t>Kalnová Zdenka</t>
  </si>
  <si>
    <t>Pačai Sofie</t>
  </si>
  <si>
    <t>Schmotzer Sienna</t>
  </si>
  <si>
    <t>Schmiedtová Ema</t>
  </si>
  <si>
    <t>Roob Lára</t>
  </si>
  <si>
    <t>Kušiaková Janka</t>
  </si>
  <si>
    <t>Pažurová Soňa</t>
  </si>
  <si>
    <t>Veselá Tamara</t>
  </si>
  <si>
    <t>Weissová Natália</t>
  </si>
  <si>
    <t>Slávia TU Košice</t>
  </si>
  <si>
    <t xml:space="preserve">Šturmová Diana </t>
  </si>
  <si>
    <t xml:space="preserve">Krausová Emily </t>
  </si>
  <si>
    <t xml:space="preserve">Kačurova Karolina </t>
  </si>
  <si>
    <t>Bratislava</t>
  </si>
  <si>
    <t>Antlová Marcelka</t>
  </si>
  <si>
    <t xml:space="preserve">Jaššová Laura </t>
  </si>
  <si>
    <t>Papcunová Natália</t>
  </si>
  <si>
    <t>Čoltková Mirka</t>
  </si>
  <si>
    <t>Katrinič Zoe</t>
  </si>
  <si>
    <t>Moldava</t>
  </si>
  <si>
    <t>Ricková Miriam</t>
  </si>
  <si>
    <t>Juhásová Michaela</t>
  </si>
  <si>
    <t>Špacaiová Martina</t>
  </si>
  <si>
    <t>Vyšný Medzev</t>
  </si>
  <si>
    <t>Gedeonová Stefania</t>
  </si>
  <si>
    <t xml:space="preserve">Antlová Natália </t>
  </si>
  <si>
    <t>Janitorová Viktoria</t>
  </si>
  <si>
    <t>Gobl Ruth</t>
  </si>
  <si>
    <t xml:space="preserve">Dugásová Diana </t>
  </si>
  <si>
    <t>Buc Team Košice</t>
  </si>
  <si>
    <t>Čoltková Miška</t>
  </si>
  <si>
    <t xml:space="preserve">Hiľovská Natálka </t>
  </si>
  <si>
    <t>Hudáková Zoja</t>
  </si>
  <si>
    <t>Hurajtová Nikolka</t>
  </si>
  <si>
    <t xml:space="preserve">Gedeon Alexandra </t>
  </si>
  <si>
    <t>Čaňa</t>
  </si>
  <si>
    <t>Telepunová Lucia</t>
  </si>
  <si>
    <t>Kaclíková Katka</t>
  </si>
  <si>
    <t>Kvačany</t>
  </si>
  <si>
    <t>Almášiová Viktória</t>
  </si>
  <si>
    <t>Bučková Soňa</t>
  </si>
  <si>
    <t>Almášiová Alžbeta</t>
  </si>
  <si>
    <t xml:space="preserve">Jaššová Klaudia </t>
  </si>
  <si>
    <t>Hlavný rozhodca : Peter Buc peter.buc59@gmail.com 0905299189</t>
  </si>
  <si>
    <t>Výsledky spracovala : Anna Bucová anka.bucova@gmail.com</t>
  </si>
  <si>
    <t xml:space="preserve">30 m </t>
  </si>
  <si>
    <t>CHLAPCI</t>
  </si>
  <si>
    <t>Štart číslo</t>
  </si>
  <si>
    <t>Por. v kat.</t>
  </si>
  <si>
    <t>Gedeon Jonas</t>
  </si>
  <si>
    <t>Oros Radovan</t>
  </si>
  <si>
    <t>Štós</t>
  </si>
  <si>
    <t>Buc Richard</t>
  </si>
  <si>
    <t>Petráš Filip</t>
  </si>
  <si>
    <t>Pojkár Kryštof</t>
  </si>
  <si>
    <t>Lišnice CZ</t>
  </si>
  <si>
    <t>Takáč Viktor</t>
  </si>
  <si>
    <t>Aiben Patrik</t>
  </si>
  <si>
    <t>Híľovský Oliver</t>
  </si>
  <si>
    <t>Daňko Alex</t>
  </si>
  <si>
    <t>Honsch Samuel</t>
  </si>
  <si>
    <t>Jastrab Simon</t>
  </si>
  <si>
    <t>Poliak Jakub</t>
  </si>
  <si>
    <t>Takáč Radovan</t>
  </si>
  <si>
    <t>Petráš Andrej</t>
  </si>
  <si>
    <t>Kožiarik Dávid</t>
  </si>
  <si>
    <t>Bakši Viliam</t>
  </si>
  <si>
    <t>Schmotzer Tobias</t>
  </si>
  <si>
    <t>Jaroš Adam</t>
  </si>
  <si>
    <t>Rybnický Matúš</t>
  </si>
  <si>
    <t>Almáši Ľubomír</t>
  </si>
  <si>
    <t>Ivančik Patrik</t>
  </si>
  <si>
    <t>Tomasch Oliver</t>
  </si>
  <si>
    <t>Gazdoš Leo</t>
  </si>
  <si>
    <t>38 ž</t>
  </si>
  <si>
    <t>Novotný Ján</t>
  </si>
  <si>
    <t>Rudník</t>
  </si>
  <si>
    <t>Gedeon Tobias</t>
  </si>
  <si>
    <t>Špegár Sebastián</t>
  </si>
  <si>
    <t>Špacai Ivan</t>
  </si>
  <si>
    <t>Jašek Theodor</t>
  </si>
  <si>
    <t>Jasov</t>
  </si>
  <si>
    <t>Veselý Timur</t>
  </si>
  <si>
    <t xml:space="preserve">Paľa Martin </t>
  </si>
  <si>
    <t>Medzev/Košice</t>
  </si>
  <si>
    <t>Gyori Sebastián</t>
  </si>
  <si>
    <t>Gedeon Gabriel</t>
  </si>
  <si>
    <t>Kalná Tomáš</t>
  </si>
  <si>
    <t>Kušiak Jakub</t>
  </si>
  <si>
    <t>Kohut Peter</t>
  </si>
  <si>
    <t>Graban Markus</t>
  </si>
  <si>
    <t>Malyy Timur</t>
  </si>
  <si>
    <t>Užhorod</t>
  </si>
  <si>
    <t xml:space="preserve">Paľa Peter </t>
  </si>
  <si>
    <t>Sosa Taavi</t>
  </si>
  <si>
    <t>Benko Simon</t>
  </si>
  <si>
    <t>Daňko Adam</t>
  </si>
  <si>
    <t>Kalná Slavko</t>
  </si>
  <si>
    <t>Čoltko Štefán</t>
  </si>
  <si>
    <t>Sarvaš Chritopher</t>
  </si>
  <si>
    <t>Katrinič Benedik</t>
  </si>
  <si>
    <t xml:space="preserve">Schmiedl Dominik </t>
  </si>
  <si>
    <t>Slávia TUKošice</t>
  </si>
  <si>
    <t>Fabián Jakub</t>
  </si>
  <si>
    <t>Kaclík Martin</t>
  </si>
  <si>
    <t>Dubecký Martin</t>
  </si>
  <si>
    <t>Seňa</t>
  </si>
  <si>
    <t>Kis-Bodnár Adam</t>
  </si>
  <si>
    <t>Petro Maroš</t>
  </si>
  <si>
    <t>Uhlir Samuel</t>
  </si>
  <si>
    <t>Holice</t>
  </si>
  <si>
    <t>Výborný Antonín</t>
  </si>
  <si>
    <t>Gyori Samuel</t>
  </si>
  <si>
    <t>Špegár Kristián</t>
  </si>
  <si>
    <t>Maroši Vojtech</t>
  </si>
  <si>
    <t>Machatý Dominik</t>
  </si>
  <si>
    <t xml:space="preserve">Mruz Christopher </t>
  </si>
  <si>
    <t>O5 BK Furča Košice</t>
  </si>
  <si>
    <t>Smital Jakub</t>
  </si>
  <si>
    <t>Šefranko Adam</t>
  </si>
  <si>
    <t>Gyori Dávid</t>
  </si>
  <si>
    <t>Kubelka Aleš</t>
  </si>
  <si>
    <t>Vohralík František</t>
  </si>
  <si>
    <t>Svoboda Marek</t>
  </si>
  <si>
    <t xml:space="preserve">Frantz Filip </t>
  </si>
  <si>
    <t>Matyaš Jakub</t>
  </si>
  <si>
    <t>Sochurek Tomáš</t>
  </si>
  <si>
    <t>Matys Denis</t>
  </si>
  <si>
    <t xml:space="preserve">Ružek Vojtech </t>
  </si>
  <si>
    <t>Fridmanský Denis</t>
  </si>
  <si>
    <t xml:space="preserve">       Výsledková listina HÁMORNÍČEK Medzev  - 5. ročník</t>
  </si>
  <si>
    <t xml:space="preserve">            Výsledková listina HÁMORNÍČEK Medzev  - 5. ročník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</si>
</sst>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#,##0.00_ ;\-#,##0.00\ "/>
    <numFmt numFmtId="182" formatCode="#,##0_ ;\-#,##0\ "/>
    <numFmt numFmtId="183" formatCode="mmm/yyyy"/>
    <numFmt numFmtId="184" formatCode="[$-409]h:mm:ss\ AM/PM;@"/>
  </numFmts>
  <fonts count="166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3"/>
      <name val="Arial Narrow"/>
      <family val="2"/>
    </font>
    <font>
      <sz val="22"/>
      <name val="Arial Narrow"/>
      <family val="2"/>
    </font>
    <font>
      <b/>
      <sz val="20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10"/>
      <name val="Arial Narrow"/>
      <family val="2"/>
    </font>
    <font>
      <b/>
      <sz val="10"/>
      <color indexed="10"/>
      <name val="Arial Narrow"/>
      <family val="2"/>
    </font>
    <font>
      <b/>
      <sz val="8"/>
      <color indexed="10"/>
      <name val="Arial Narrow"/>
      <family val="2"/>
    </font>
    <font>
      <b/>
      <sz val="10"/>
      <color indexed="30"/>
      <name val="Arial Narrow"/>
      <family val="2"/>
    </font>
    <font>
      <b/>
      <sz val="10"/>
      <color indexed="17"/>
      <name val="Arial Narrow"/>
      <family val="2"/>
    </font>
    <font>
      <sz val="10"/>
      <color indexed="10"/>
      <name val="Arial Narrow"/>
      <family val="2"/>
    </font>
    <font>
      <sz val="10"/>
      <color indexed="30"/>
      <name val="Arial Narrow"/>
      <family val="2"/>
    </font>
    <font>
      <sz val="10"/>
      <color indexed="17"/>
      <name val="Arial Narrow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30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10"/>
      <color indexed="17"/>
      <name val="Arial"/>
      <family val="2"/>
    </font>
    <font>
      <b/>
      <sz val="9"/>
      <color indexed="10"/>
      <name val="Arial"/>
      <family val="2"/>
    </font>
    <font>
      <b/>
      <sz val="8"/>
      <color indexed="30"/>
      <name val="Arial"/>
      <family val="2"/>
    </font>
    <font>
      <b/>
      <sz val="9"/>
      <color indexed="30"/>
      <name val="Arial"/>
      <family val="2"/>
    </font>
    <font>
      <b/>
      <sz val="9"/>
      <color indexed="17"/>
      <name val="Arial"/>
      <family val="2"/>
    </font>
    <font>
      <b/>
      <sz val="10"/>
      <color indexed="8"/>
      <name val="Arial Narrow"/>
      <family val="2"/>
    </font>
    <font>
      <b/>
      <sz val="8"/>
      <color indexed="17"/>
      <name val="Arial Narrow"/>
      <family val="2"/>
    </font>
    <font>
      <b/>
      <sz val="9"/>
      <color indexed="17"/>
      <name val="Arial Narrow"/>
      <family val="2"/>
    </font>
    <font>
      <b/>
      <sz val="8"/>
      <color indexed="30"/>
      <name val="Arial Narrow"/>
      <family val="2"/>
    </font>
    <font>
      <b/>
      <sz val="9"/>
      <color indexed="30"/>
      <name val="Arial Narrow"/>
      <family val="2"/>
    </font>
    <font>
      <b/>
      <sz val="11"/>
      <color indexed="17"/>
      <name val="Calibri"/>
      <family val="2"/>
    </font>
    <font>
      <b/>
      <sz val="8"/>
      <color indexed="17"/>
      <name val="Calibri"/>
      <family val="2"/>
    </font>
    <font>
      <b/>
      <sz val="11"/>
      <color indexed="10"/>
      <name val="Calibri"/>
      <family val="2"/>
    </font>
    <font>
      <b/>
      <sz val="8"/>
      <color indexed="10"/>
      <name val="Calibri"/>
      <family val="2"/>
    </font>
    <font>
      <b/>
      <sz val="11"/>
      <color indexed="30"/>
      <name val="Calibri"/>
      <family val="2"/>
    </font>
    <font>
      <b/>
      <sz val="8"/>
      <color indexed="30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color indexed="10"/>
      <name val="Noto Sans"/>
      <family val="0"/>
    </font>
    <font>
      <b/>
      <sz val="8"/>
      <color indexed="17"/>
      <name val="Noto Sans"/>
      <family val="0"/>
    </font>
    <font>
      <sz val="9"/>
      <color indexed="8"/>
      <name val="Arial"/>
      <family val="2"/>
    </font>
    <font>
      <sz val="8"/>
      <color indexed="8"/>
      <name val="Noto Sans"/>
      <family val="0"/>
    </font>
    <font>
      <b/>
      <sz val="8"/>
      <color indexed="30"/>
      <name val="Noto Sans"/>
      <family val="0"/>
    </font>
    <font>
      <sz val="11"/>
      <name val="Arial"/>
      <family val="2"/>
    </font>
    <font>
      <b/>
      <sz val="11"/>
      <color indexed="30"/>
      <name val="Arial"/>
      <family val="2"/>
    </font>
    <font>
      <b/>
      <sz val="11"/>
      <color indexed="17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9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10"/>
      <color rgb="FF0070C0"/>
      <name val="Arial Narrow"/>
      <family val="2"/>
    </font>
    <font>
      <b/>
      <sz val="10"/>
      <color rgb="FF00B050"/>
      <name val="Arial Narrow"/>
      <family val="2"/>
    </font>
    <font>
      <sz val="10"/>
      <color rgb="FFFF0000"/>
      <name val="Arial Narrow"/>
      <family val="2"/>
    </font>
    <font>
      <sz val="10"/>
      <color rgb="FF0070C0"/>
      <name val="Arial Narrow"/>
      <family val="2"/>
    </font>
    <font>
      <sz val="10"/>
      <color rgb="FF00B050"/>
      <name val="Arial Narrow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3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8"/>
      <color rgb="FFFF0000"/>
      <name val="Arial"/>
      <family val="2"/>
    </font>
    <font>
      <sz val="8"/>
      <color rgb="FF00B050"/>
      <name val="Arial"/>
      <family val="2"/>
    </font>
    <font>
      <sz val="10"/>
      <color rgb="FF00B050"/>
      <name val="Arial"/>
      <family val="2"/>
    </font>
    <font>
      <sz val="8"/>
      <color rgb="FF0070C0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b/>
      <sz val="10"/>
      <color rgb="FF00B050"/>
      <name val="Arial"/>
      <family val="2"/>
    </font>
    <font>
      <b/>
      <sz val="9"/>
      <color rgb="FFFF0000"/>
      <name val="Arial"/>
      <family val="2"/>
    </font>
    <font>
      <b/>
      <sz val="8"/>
      <color rgb="FF0070C0"/>
      <name val="Arial"/>
      <family val="2"/>
    </font>
    <font>
      <b/>
      <sz val="9"/>
      <color rgb="FF0070C0"/>
      <name val="Arial"/>
      <family val="2"/>
    </font>
    <font>
      <b/>
      <sz val="9"/>
      <color rgb="FF00B050"/>
      <name val="Arial"/>
      <family val="2"/>
    </font>
    <font>
      <b/>
      <sz val="8"/>
      <color rgb="FF00B050"/>
      <name val="Arial Narrow"/>
      <family val="2"/>
    </font>
    <font>
      <b/>
      <sz val="9"/>
      <color rgb="FF00B050"/>
      <name val="Arial Narrow"/>
      <family val="2"/>
    </font>
    <font>
      <b/>
      <sz val="8"/>
      <color rgb="FF0070C0"/>
      <name val="Arial Narrow"/>
      <family val="2"/>
    </font>
    <font>
      <b/>
      <sz val="9"/>
      <color rgb="FF0070C0"/>
      <name val="Arial Narrow"/>
      <family val="2"/>
    </font>
    <font>
      <b/>
      <sz val="11"/>
      <color rgb="FF00B050"/>
      <name val="Calibri"/>
      <family val="2"/>
    </font>
    <font>
      <b/>
      <sz val="8"/>
      <color rgb="FF00B050"/>
      <name val="Calibri"/>
      <family val="2"/>
    </font>
    <font>
      <b/>
      <sz val="11"/>
      <color rgb="FFFF0000"/>
      <name val="Calibri"/>
      <family val="2"/>
    </font>
    <font>
      <b/>
      <sz val="8"/>
      <color rgb="FFFF0000"/>
      <name val="Calibri"/>
      <family val="2"/>
    </font>
    <font>
      <b/>
      <sz val="11"/>
      <color rgb="FF0070C0"/>
      <name val="Calibri"/>
      <family val="2"/>
    </font>
    <font>
      <b/>
      <sz val="8"/>
      <color rgb="FF0070C0"/>
      <name val="Calibri"/>
      <family val="2"/>
    </font>
    <font>
      <b/>
      <sz val="10"/>
      <color theme="1"/>
      <name val="Arial Narrow"/>
      <family val="2"/>
    </font>
    <font>
      <b/>
      <sz val="8"/>
      <color rgb="FFFF0000"/>
      <name val="Noto Sans"/>
      <family val="0"/>
    </font>
    <font>
      <b/>
      <sz val="8"/>
      <color rgb="FF00B050"/>
      <name val="Noto Sans"/>
      <family val="0"/>
    </font>
    <font>
      <sz val="9"/>
      <color theme="1"/>
      <name val="Arial"/>
      <family val="2"/>
    </font>
    <font>
      <sz val="8"/>
      <color theme="1"/>
      <name val="Noto Sans"/>
      <family val="0"/>
    </font>
    <font>
      <b/>
      <sz val="8"/>
      <color rgb="FF0070C0"/>
      <name val="Noto Sans"/>
      <family val="0"/>
    </font>
    <font>
      <b/>
      <sz val="11"/>
      <color rgb="FF0070C0"/>
      <name val="Arial"/>
      <family val="2"/>
    </font>
    <font>
      <b/>
      <sz val="11"/>
      <color rgb="FF00B05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6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20" borderId="0" applyNumberFormat="0" applyBorder="0" applyAlignment="0" applyProtection="0"/>
    <xf numFmtId="0" fontId="99" fillId="21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5" fillId="0" borderId="7" applyNumberFormat="0" applyFill="0" applyAlignment="0" applyProtection="0"/>
    <xf numFmtId="0" fontId="106" fillId="24" borderId="0" applyNumberFormat="0" applyBorder="0" applyAlignment="0" applyProtection="0"/>
    <xf numFmtId="0" fontId="107" fillId="0" borderId="0" applyNumberFormat="0" applyFill="0" applyBorder="0" applyAlignment="0" applyProtection="0"/>
    <xf numFmtId="0" fontId="108" fillId="25" borderId="8" applyNumberFormat="0" applyAlignment="0" applyProtection="0"/>
    <xf numFmtId="0" fontId="109" fillId="26" borderId="8" applyNumberFormat="0" applyAlignment="0" applyProtection="0"/>
    <xf numFmtId="0" fontId="110" fillId="26" borderId="9" applyNumberFormat="0" applyAlignment="0" applyProtection="0"/>
    <xf numFmtId="0" fontId="111" fillId="0" borderId="0" applyNumberFormat="0" applyFill="0" applyBorder="0" applyAlignment="0" applyProtection="0"/>
    <xf numFmtId="0" fontId="95" fillId="27" borderId="0" applyNumberFormat="0" applyBorder="0" applyAlignment="0" applyProtection="0"/>
    <xf numFmtId="0" fontId="95" fillId="28" borderId="0" applyNumberFormat="0" applyBorder="0" applyAlignment="0" applyProtection="0"/>
    <xf numFmtId="0" fontId="95" fillId="29" borderId="0" applyNumberFormat="0" applyBorder="0" applyAlignment="0" applyProtection="0"/>
    <xf numFmtId="0" fontId="95" fillId="30" borderId="0" applyNumberFormat="0" applyBorder="0" applyAlignment="0" applyProtection="0"/>
    <xf numFmtId="0" fontId="95" fillId="31" borderId="0" applyNumberFormat="0" applyBorder="0" applyAlignment="0" applyProtection="0"/>
    <xf numFmtId="0" fontId="95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12" fillId="33" borderId="10" xfId="0" applyFont="1" applyFill="1" applyBorder="1" applyAlignment="1">
      <alignment horizontal="center" vertical="center"/>
    </xf>
    <xf numFmtId="0" fontId="113" fillId="33" borderId="10" xfId="0" applyFont="1" applyFill="1" applyBorder="1" applyAlignment="1">
      <alignment horizontal="center" vertical="center"/>
    </xf>
    <xf numFmtId="0" fontId="114" fillId="33" borderId="10" xfId="0" applyFont="1" applyFill="1" applyBorder="1" applyAlignment="1">
      <alignment horizontal="center" vertical="center"/>
    </xf>
    <xf numFmtId="21" fontId="113" fillId="33" borderId="10" xfId="0" applyNumberFormat="1" applyFont="1" applyFill="1" applyBorder="1" applyAlignment="1">
      <alignment horizontal="center" vertical="center"/>
    </xf>
    <xf numFmtId="0" fontId="115" fillId="33" borderId="10" xfId="0" applyFont="1" applyFill="1" applyBorder="1" applyAlignment="1">
      <alignment horizontal="center" vertical="center"/>
    </xf>
    <xf numFmtId="0" fontId="116" fillId="33" borderId="10" xfId="0" applyFont="1" applyFill="1" applyBorder="1" applyAlignment="1">
      <alignment horizontal="center" vertical="center"/>
    </xf>
    <xf numFmtId="0" fontId="117" fillId="33" borderId="10" xfId="0" applyFont="1" applyFill="1" applyBorder="1" applyAlignment="1">
      <alignment horizontal="center" vertical="center"/>
    </xf>
    <xf numFmtId="21" fontId="116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13" fillId="33" borderId="10" xfId="0" applyFont="1" applyFill="1" applyBorder="1" applyAlignment="1">
      <alignment horizontal="center"/>
    </xf>
    <xf numFmtId="0" fontId="112" fillId="33" borderId="10" xfId="0" applyFont="1" applyFill="1" applyBorder="1" applyAlignment="1">
      <alignment horizontal="center"/>
    </xf>
    <xf numFmtId="0" fontId="114" fillId="33" borderId="10" xfId="0" applyFont="1" applyFill="1" applyBorder="1" applyAlignment="1">
      <alignment horizontal="center"/>
    </xf>
    <xf numFmtId="21" fontId="113" fillId="33" borderId="10" xfId="0" applyNumberFormat="1" applyFont="1" applyFill="1" applyBorder="1" applyAlignment="1">
      <alignment horizontal="center"/>
    </xf>
    <xf numFmtId="0" fontId="116" fillId="0" borderId="0" xfId="0" applyFont="1" applyAlignment="1">
      <alignment/>
    </xf>
    <xf numFmtId="0" fontId="118" fillId="0" borderId="0" xfId="0" applyFont="1" applyAlignment="1">
      <alignment/>
    </xf>
    <xf numFmtId="0" fontId="113" fillId="0" borderId="10" xfId="0" applyFont="1" applyBorder="1" applyAlignment="1">
      <alignment horizontal="center"/>
    </xf>
    <xf numFmtId="21" fontId="113" fillId="0" borderId="10" xfId="0" applyNumberFormat="1" applyFont="1" applyBorder="1" applyAlignment="1">
      <alignment horizontal="center"/>
    </xf>
    <xf numFmtId="0" fontId="119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120" fillId="0" borderId="0" xfId="0" applyFont="1" applyAlignment="1">
      <alignment/>
    </xf>
    <xf numFmtId="0" fontId="121" fillId="0" borderId="0" xfId="0" applyFont="1" applyAlignment="1">
      <alignment/>
    </xf>
    <xf numFmtId="0" fontId="122" fillId="0" borderId="0" xfId="0" applyFont="1" applyAlignment="1">
      <alignment/>
    </xf>
    <xf numFmtId="46" fontId="113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33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94" fillId="0" borderId="10" xfId="0" applyFont="1" applyBorder="1" applyAlignment="1">
      <alignment wrapText="1"/>
    </xf>
    <xf numFmtId="0" fontId="94" fillId="0" borderId="10" xfId="0" applyFont="1" applyBorder="1" applyAlignment="1">
      <alignment horizontal="center" wrapText="1"/>
    </xf>
    <xf numFmtId="0" fontId="123" fillId="0" borderId="10" xfId="0" applyFont="1" applyBorder="1" applyAlignment="1">
      <alignment horizontal="left" wrapText="1"/>
    </xf>
    <xf numFmtId="0" fontId="0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2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2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26" fillId="0" borderId="0" xfId="0" applyFont="1" applyAlignment="1">
      <alignment horizontal="center"/>
    </xf>
    <xf numFmtId="0" fontId="16" fillId="0" borderId="0" xfId="0" applyFont="1" applyAlignment="1">
      <alignment/>
    </xf>
    <xf numFmtId="1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27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24" fillId="33" borderId="10" xfId="0" applyFont="1" applyFill="1" applyBorder="1" applyAlignment="1">
      <alignment horizontal="center"/>
    </xf>
    <xf numFmtId="0" fontId="124" fillId="0" borderId="10" xfId="0" applyFont="1" applyBorder="1" applyAlignment="1">
      <alignment wrapText="1"/>
    </xf>
    <xf numFmtId="0" fontId="127" fillId="33" borderId="10" xfId="0" applyFont="1" applyFill="1" applyBorder="1" applyAlignment="1">
      <alignment horizontal="center"/>
    </xf>
    <xf numFmtId="0" fontId="127" fillId="0" borderId="10" xfId="0" applyFont="1" applyBorder="1" applyAlignment="1">
      <alignment horizontal="center" wrapText="1"/>
    </xf>
    <xf numFmtId="0" fontId="127" fillId="0" borderId="10" xfId="0" applyFont="1" applyBorder="1" applyAlignment="1">
      <alignment wrapText="1"/>
    </xf>
    <xf numFmtId="21" fontId="124" fillId="33" borderId="10" xfId="0" applyNumberFormat="1" applyFont="1" applyFill="1" applyBorder="1" applyAlignment="1">
      <alignment horizontal="center"/>
    </xf>
    <xf numFmtId="0" fontId="12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28" fillId="0" borderId="0" xfId="0" applyFont="1" applyAlignment="1">
      <alignment/>
    </xf>
    <xf numFmtId="0" fontId="129" fillId="0" borderId="0" xfId="0" applyFont="1" applyAlignment="1">
      <alignment/>
    </xf>
    <xf numFmtId="0" fontId="130" fillId="0" borderId="10" xfId="0" applyFont="1" applyBorder="1" applyAlignment="1">
      <alignment horizontal="center"/>
    </xf>
    <xf numFmtId="0" fontId="131" fillId="0" borderId="10" xfId="0" applyFont="1" applyBorder="1" applyAlignment="1">
      <alignment horizontal="center"/>
    </xf>
    <xf numFmtId="0" fontId="132" fillId="0" borderId="0" xfId="0" applyFont="1" applyAlignment="1">
      <alignment/>
    </xf>
    <xf numFmtId="0" fontId="128" fillId="0" borderId="11" xfId="0" applyFont="1" applyBorder="1" applyAlignment="1">
      <alignment horizontal="center"/>
    </xf>
    <xf numFmtId="0" fontId="133" fillId="0" borderId="10" xfId="0" applyFont="1" applyBorder="1" applyAlignment="1">
      <alignment horizontal="center"/>
    </xf>
    <xf numFmtId="0" fontId="132" fillId="0" borderId="11" xfId="0" applyFont="1" applyBorder="1" applyAlignment="1">
      <alignment horizontal="center"/>
    </xf>
    <xf numFmtId="0" fontId="124" fillId="0" borderId="10" xfId="0" applyFont="1" applyBorder="1" applyAlignment="1">
      <alignment horizontal="center"/>
    </xf>
    <xf numFmtId="21" fontId="124" fillId="0" borderId="10" xfId="0" applyNumberFormat="1" applyFont="1" applyBorder="1" applyAlignment="1">
      <alignment horizontal="center"/>
    </xf>
    <xf numFmtId="0" fontId="129" fillId="0" borderId="11" xfId="0" applyFont="1" applyBorder="1" applyAlignment="1">
      <alignment horizontal="center"/>
    </xf>
    <xf numFmtId="0" fontId="124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131" fillId="0" borderId="0" xfId="0" applyFont="1" applyBorder="1" applyAlignment="1">
      <alignment horizontal="center"/>
    </xf>
    <xf numFmtId="0" fontId="1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0" fillId="0" borderId="0" xfId="0" applyFont="1" applyBorder="1" applyAlignment="1">
      <alignment horizontal="center"/>
    </xf>
    <xf numFmtId="0" fontId="128" fillId="0" borderId="0" xfId="0" applyFont="1" applyBorder="1" applyAlignment="1">
      <alignment horizontal="center"/>
    </xf>
    <xf numFmtId="0" fontId="133" fillId="0" borderId="0" xfId="0" applyFont="1" applyBorder="1" applyAlignment="1">
      <alignment horizontal="center"/>
    </xf>
    <xf numFmtId="0" fontId="129" fillId="0" borderId="0" xfId="0" applyFont="1" applyBorder="1" applyAlignment="1">
      <alignment horizontal="center"/>
    </xf>
    <xf numFmtId="0" fontId="127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3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1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36" fillId="0" borderId="0" xfId="0" applyFont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1" fontId="11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37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38" fillId="0" borderId="0" xfId="0" applyFont="1" applyAlignment="1">
      <alignment/>
    </xf>
    <xf numFmtId="0" fontId="139" fillId="0" borderId="0" xfId="0" applyFont="1" applyAlignment="1">
      <alignment/>
    </xf>
    <xf numFmtId="0" fontId="140" fillId="0" borderId="10" xfId="0" applyFont="1" applyBorder="1" applyAlignment="1">
      <alignment horizontal="center"/>
    </xf>
    <xf numFmtId="0" fontId="141" fillId="0" borderId="10" xfId="0" applyFont="1" applyBorder="1" applyAlignment="1">
      <alignment horizontal="center"/>
    </xf>
    <xf numFmtId="0" fontId="138" fillId="0" borderId="11" xfId="0" applyFont="1" applyBorder="1" applyAlignment="1">
      <alignment horizontal="center"/>
    </xf>
    <xf numFmtId="0" fontId="142" fillId="0" borderId="0" xfId="0" applyFont="1" applyAlignment="1">
      <alignment/>
    </xf>
    <xf numFmtId="0" fontId="142" fillId="0" borderId="11" xfId="0" applyFont="1" applyBorder="1" applyAlignment="1">
      <alignment horizontal="center"/>
    </xf>
    <xf numFmtId="0" fontId="138" fillId="33" borderId="10" xfId="0" applyFont="1" applyFill="1" applyBorder="1" applyAlignment="1">
      <alignment horizontal="center"/>
    </xf>
    <xf numFmtId="0" fontId="138" fillId="0" borderId="10" xfId="0" applyFont="1" applyBorder="1" applyAlignment="1">
      <alignment/>
    </xf>
    <xf numFmtId="0" fontId="141" fillId="33" borderId="10" xfId="0" applyFont="1" applyFill="1" applyBorder="1" applyAlignment="1">
      <alignment horizontal="center"/>
    </xf>
    <xf numFmtId="0" fontId="141" fillId="0" borderId="10" xfId="0" applyFont="1" applyBorder="1" applyAlignment="1">
      <alignment horizontal="left"/>
    </xf>
    <xf numFmtId="21" fontId="138" fillId="33" borderId="10" xfId="0" applyNumberFormat="1" applyFont="1" applyFill="1" applyBorder="1" applyAlignment="1">
      <alignment horizontal="center"/>
    </xf>
    <xf numFmtId="0" fontId="143" fillId="0" borderId="10" xfId="0" applyFont="1" applyBorder="1" applyAlignment="1">
      <alignment horizontal="center" wrapText="1"/>
    </xf>
    <xf numFmtId="0" fontId="143" fillId="0" borderId="10" xfId="0" applyFont="1" applyBorder="1" applyAlignment="1">
      <alignment horizontal="center"/>
    </xf>
    <xf numFmtId="0" fontId="138" fillId="0" borderId="10" xfId="0" applyFont="1" applyBorder="1" applyAlignment="1">
      <alignment wrapText="1"/>
    </xf>
    <xf numFmtId="0" fontId="141" fillId="0" borderId="10" xfId="0" applyFont="1" applyBorder="1" applyAlignment="1">
      <alignment horizontal="center" wrapText="1"/>
    </xf>
    <xf numFmtId="0" fontId="141" fillId="0" borderId="10" xfId="0" applyFont="1" applyBorder="1" applyAlignment="1">
      <alignment horizontal="left" wrapText="1"/>
    </xf>
    <xf numFmtId="0" fontId="139" fillId="33" borderId="10" xfId="0" applyFont="1" applyFill="1" applyBorder="1" applyAlignment="1">
      <alignment horizontal="center"/>
    </xf>
    <xf numFmtId="0" fontId="139" fillId="0" borderId="10" xfId="0" applyFont="1" applyBorder="1" applyAlignment="1">
      <alignment wrapText="1"/>
    </xf>
    <xf numFmtId="0" fontId="144" fillId="33" borderId="10" xfId="0" applyFont="1" applyFill="1" applyBorder="1" applyAlignment="1">
      <alignment horizontal="center"/>
    </xf>
    <xf numFmtId="0" fontId="144" fillId="0" borderId="10" xfId="0" applyFont="1" applyBorder="1" applyAlignment="1">
      <alignment horizontal="center" wrapText="1"/>
    </xf>
    <xf numFmtId="0" fontId="144" fillId="0" borderId="10" xfId="0" applyFont="1" applyBorder="1" applyAlignment="1">
      <alignment horizontal="left" wrapText="1"/>
    </xf>
    <xf numFmtId="21" fontId="139" fillId="33" borderId="10" xfId="0" applyNumberFormat="1" applyFont="1" applyFill="1" applyBorder="1" applyAlignment="1">
      <alignment horizontal="center"/>
    </xf>
    <xf numFmtId="0" fontId="144" fillId="0" borderId="10" xfId="0" applyFont="1" applyBorder="1" applyAlignment="1">
      <alignment horizontal="center"/>
    </xf>
    <xf numFmtId="0" fontId="139" fillId="0" borderId="11" xfId="0" applyFont="1" applyBorder="1" applyAlignment="1">
      <alignment horizontal="center"/>
    </xf>
    <xf numFmtId="0" fontId="145" fillId="0" borderId="10" xfId="0" applyFont="1" applyBorder="1" applyAlignment="1">
      <alignment horizontal="center"/>
    </xf>
    <xf numFmtId="0" fontId="139" fillId="0" borderId="10" xfId="0" applyFont="1" applyFill="1" applyBorder="1" applyAlignment="1">
      <alignment wrapText="1"/>
    </xf>
    <xf numFmtId="0" fontId="144" fillId="0" borderId="10" xfId="0" applyFont="1" applyBorder="1" applyAlignment="1">
      <alignment wrapText="1"/>
    </xf>
    <xf numFmtId="0" fontId="139" fillId="0" borderId="10" xfId="0" applyFont="1" applyBorder="1" applyAlignment="1">
      <alignment/>
    </xf>
    <xf numFmtId="0" fontId="144" fillId="0" borderId="10" xfId="0" applyFont="1" applyBorder="1" applyAlignment="1">
      <alignment horizontal="left"/>
    </xf>
    <xf numFmtId="0" fontId="145" fillId="0" borderId="10" xfId="0" applyFont="1" applyBorder="1" applyAlignment="1">
      <alignment horizontal="center" wrapText="1"/>
    </xf>
    <xf numFmtId="0" fontId="142" fillId="33" borderId="10" xfId="0" applyFont="1" applyFill="1" applyBorder="1" applyAlignment="1">
      <alignment horizontal="center"/>
    </xf>
    <xf numFmtId="0" fontId="142" fillId="0" borderId="10" xfId="0" applyFont="1" applyBorder="1" applyAlignment="1">
      <alignment wrapText="1"/>
    </xf>
    <xf numFmtId="0" fontId="140" fillId="33" borderId="10" xfId="0" applyFont="1" applyFill="1" applyBorder="1" applyAlignment="1">
      <alignment horizontal="center"/>
    </xf>
    <xf numFmtId="0" fontId="140" fillId="0" borderId="10" xfId="0" applyFont="1" applyBorder="1" applyAlignment="1">
      <alignment horizontal="center" wrapText="1"/>
    </xf>
    <xf numFmtId="0" fontId="140" fillId="0" borderId="10" xfId="0" applyFont="1" applyBorder="1" applyAlignment="1">
      <alignment wrapText="1"/>
    </xf>
    <xf numFmtId="21" fontId="142" fillId="33" borderId="10" xfId="0" applyNumberFormat="1" applyFont="1" applyFill="1" applyBorder="1" applyAlignment="1">
      <alignment horizontal="center"/>
    </xf>
    <xf numFmtId="0" fontId="146" fillId="0" borderId="10" xfId="0" applyFont="1" applyBorder="1" applyAlignment="1">
      <alignment horizontal="center" wrapText="1"/>
    </xf>
    <xf numFmtId="0" fontId="140" fillId="0" borderId="10" xfId="0" applyFont="1" applyBorder="1" applyAlignment="1">
      <alignment horizontal="left" wrapText="1"/>
    </xf>
    <xf numFmtId="0" fontId="146" fillId="0" borderId="10" xfId="0" applyFont="1" applyBorder="1" applyAlignment="1">
      <alignment horizontal="center"/>
    </xf>
    <xf numFmtId="0" fontId="140" fillId="0" borderId="0" xfId="0" applyFont="1" applyBorder="1" applyAlignment="1">
      <alignment horizontal="center"/>
    </xf>
    <xf numFmtId="0" fontId="142" fillId="0" borderId="0" xfId="0" applyFont="1" applyBorder="1" applyAlignment="1">
      <alignment horizontal="center"/>
    </xf>
    <xf numFmtId="0" fontId="142" fillId="0" borderId="10" xfId="0" applyFont="1" applyBorder="1" applyAlignment="1">
      <alignment/>
    </xf>
    <xf numFmtId="0" fontId="140" fillId="0" borderId="10" xfId="0" applyFont="1" applyBorder="1" applyAlignment="1">
      <alignment horizontal="left"/>
    </xf>
    <xf numFmtId="0" fontId="140" fillId="0" borderId="0" xfId="0" applyFont="1" applyAlignment="1">
      <alignment horizontal="center"/>
    </xf>
    <xf numFmtId="0" fontId="142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16" fillId="33" borderId="10" xfId="0" applyFont="1" applyFill="1" applyBorder="1" applyAlignment="1">
      <alignment horizontal="center"/>
    </xf>
    <xf numFmtId="0" fontId="117" fillId="33" borderId="10" xfId="0" applyFont="1" applyFill="1" applyBorder="1" applyAlignment="1">
      <alignment horizontal="center"/>
    </xf>
    <xf numFmtId="0" fontId="115" fillId="33" borderId="10" xfId="0" applyFont="1" applyFill="1" applyBorder="1" applyAlignment="1">
      <alignment horizontal="center"/>
    </xf>
    <xf numFmtId="0" fontId="138" fillId="0" borderId="10" xfId="0" applyFont="1" applyBorder="1" applyAlignment="1">
      <alignment horizontal="center" wrapText="1"/>
    </xf>
    <xf numFmtId="21" fontId="116" fillId="33" borderId="10" xfId="0" applyNumberFormat="1" applyFont="1" applyFill="1" applyBorder="1" applyAlignment="1">
      <alignment horizontal="center"/>
    </xf>
    <xf numFmtId="0" fontId="138" fillId="0" borderId="10" xfId="0" applyFont="1" applyBorder="1" applyAlignment="1">
      <alignment vertical="center" wrapText="1"/>
    </xf>
    <xf numFmtId="0" fontId="138" fillId="0" borderId="10" xfId="0" applyFont="1" applyBorder="1" applyAlignment="1">
      <alignment horizontal="center" vertical="center" wrapText="1"/>
    </xf>
    <xf numFmtId="0" fontId="138" fillId="0" borderId="10" xfId="0" applyFont="1" applyBorder="1" applyAlignment="1">
      <alignment horizontal="left" vertical="center" wrapText="1"/>
    </xf>
    <xf numFmtId="0" fontId="119" fillId="33" borderId="10" xfId="0" applyFont="1" applyFill="1" applyBorder="1" applyAlignment="1">
      <alignment horizontal="center"/>
    </xf>
    <xf numFmtId="0" fontId="147" fillId="33" borderId="10" xfId="0" applyFont="1" applyFill="1" applyBorder="1" applyAlignment="1">
      <alignment horizontal="center"/>
    </xf>
    <xf numFmtId="0" fontId="148" fillId="33" borderId="10" xfId="0" applyFont="1" applyFill="1" applyBorder="1" applyAlignment="1">
      <alignment horizontal="center"/>
    </xf>
    <xf numFmtId="0" fontId="142" fillId="0" borderId="10" xfId="0" applyFont="1" applyBorder="1" applyAlignment="1">
      <alignment horizontal="center" wrapText="1"/>
    </xf>
    <xf numFmtId="21" fontId="119" fillId="33" borderId="10" xfId="0" applyNumberFormat="1" applyFont="1" applyFill="1" applyBorder="1" applyAlignment="1">
      <alignment horizontal="center"/>
    </xf>
    <xf numFmtId="0" fontId="118" fillId="33" borderId="10" xfId="0" applyFont="1" applyFill="1" applyBorder="1" applyAlignment="1">
      <alignment horizontal="center"/>
    </xf>
    <xf numFmtId="0" fontId="149" fillId="33" borderId="10" xfId="0" applyFont="1" applyFill="1" applyBorder="1" applyAlignment="1">
      <alignment horizontal="center"/>
    </xf>
    <xf numFmtId="0" fontId="150" fillId="33" borderId="10" xfId="0" applyFont="1" applyFill="1" applyBorder="1" applyAlignment="1">
      <alignment horizontal="center"/>
    </xf>
    <xf numFmtId="0" fontId="139" fillId="0" borderId="10" xfId="0" applyFont="1" applyBorder="1" applyAlignment="1">
      <alignment horizontal="center" wrapText="1"/>
    </xf>
    <xf numFmtId="21" fontId="118" fillId="33" borderId="10" xfId="0" applyNumberFormat="1" applyFont="1" applyFill="1" applyBorder="1" applyAlignment="1">
      <alignment horizontal="center"/>
    </xf>
    <xf numFmtId="0" fontId="142" fillId="0" borderId="10" xfId="0" applyFont="1" applyBorder="1" applyAlignment="1">
      <alignment horizontal="center"/>
    </xf>
    <xf numFmtId="0" fontId="151" fillId="0" borderId="10" xfId="0" applyFont="1" applyBorder="1" applyAlignment="1">
      <alignment wrapText="1"/>
    </xf>
    <xf numFmtId="0" fontId="151" fillId="0" borderId="10" xfId="0" applyFont="1" applyBorder="1" applyAlignment="1">
      <alignment horizontal="center" wrapText="1"/>
    </xf>
    <xf numFmtId="0" fontId="152" fillId="0" borderId="10" xfId="0" applyFont="1" applyBorder="1" applyAlignment="1">
      <alignment horizontal="left" wrapText="1"/>
    </xf>
    <xf numFmtId="0" fontId="153" fillId="0" borderId="10" xfId="0" applyFont="1" applyBorder="1" applyAlignment="1">
      <alignment wrapText="1"/>
    </xf>
    <xf numFmtId="0" fontId="153" fillId="0" borderId="10" xfId="0" applyFont="1" applyBorder="1" applyAlignment="1">
      <alignment horizontal="center" wrapText="1"/>
    </xf>
    <xf numFmtId="0" fontId="154" fillId="0" borderId="10" xfId="0" applyFont="1" applyBorder="1" applyAlignment="1">
      <alignment horizontal="left" wrapText="1"/>
    </xf>
    <xf numFmtId="0" fontId="138" fillId="0" borderId="10" xfId="0" applyFont="1" applyBorder="1" applyAlignment="1">
      <alignment horizontal="center"/>
    </xf>
    <xf numFmtId="0" fontId="155" fillId="0" borderId="10" xfId="0" applyFont="1" applyBorder="1" applyAlignment="1">
      <alignment wrapText="1"/>
    </xf>
    <xf numFmtId="0" fontId="155" fillId="0" borderId="10" xfId="0" applyFont="1" applyBorder="1" applyAlignment="1">
      <alignment horizontal="center" wrapText="1"/>
    </xf>
    <xf numFmtId="0" fontId="156" fillId="0" borderId="10" xfId="0" applyFont="1" applyBorder="1" applyAlignment="1">
      <alignment horizontal="left" wrapText="1"/>
    </xf>
    <xf numFmtId="0" fontId="144" fillId="0" borderId="0" xfId="0" applyFont="1" applyBorder="1" applyAlignment="1">
      <alignment horizontal="center"/>
    </xf>
    <xf numFmtId="0" fontId="139" fillId="0" borderId="0" xfId="0" applyFont="1" applyBorder="1" applyAlignment="1">
      <alignment horizontal="center"/>
    </xf>
    <xf numFmtId="0" fontId="141" fillId="0" borderId="0" xfId="0" applyFont="1" applyBorder="1" applyAlignment="1">
      <alignment horizontal="center"/>
    </xf>
    <xf numFmtId="0" fontId="138" fillId="0" borderId="0" xfId="0" applyFont="1" applyBorder="1" applyAlignment="1">
      <alignment horizontal="center"/>
    </xf>
    <xf numFmtId="0" fontId="141" fillId="0" borderId="0" xfId="0" applyFont="1" applyAlignment="1">
      <alignment horizontal="center"/>
    </xf>
    <xf numFmtId="0" fontId="138" fillId="0" borderId="0" xfId="0" applyFont="1" applyAlignment="1">
      <alignment horizontal="center"/>
    </xf>
    <xf numFmtId="0" fontId="144" fillId="0" borderId="0" xfId="0" applyFont="1" applyAlignment="1">
      <alignment horizontal="center"/>
    </xf>
    <xf numFmtId="0" fontId="139" fillId="0" borderId="0" xfId="0" applyFont="1" applyAlignment="1">
      <alignment horizontal="center"/>
    </xf>
    <xf numFmtId="0" fontId="146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57" fillId="33" borderId="11" xfId="0" applyFont="1" applyFill="1" applyBorder="1" applyAlignment="1">
      <alignment horizontal="center"/>
    </xf>
    <xf numFmtId="0" fontId="157" fillId="33" borderId="15" xfId="0" applyFont="1" applyFill="1" applyBorder="1" applyAlignment="1">
      <alignment horizontal="center"/>
    </xf>
    <xf numFmtId="0" fontId="157" fillId="33" borderId="16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3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 horizontal="left"/>
    </xf>
    <xf numFmtId="0" fontId="9" fillId="34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33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0" fillId="0" borderId="16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143" fillId="33" borderId="10" xfId="0" applyFont="1" applyFill="1" applyBorder="1" applyAlignment="1">
      <alignment horizontal="center"/>
    </xf>
    <xf numFmtId="0" fontId="138" fillId="0" borderId="10" xfId="0" applyFont="1" applyFill="1" applyBorder="1" applyAlignment="1">
      <alignment horizontal="left"/>
    </xf>
    <xf numFmtId="0" fontId="158" fillId="0" borderId="10" xfId="0" applyFont="1" applyFill="1" applyBorder="1" applyAlignment="1">
      <alignment vertical="center" wrapText="1"/>
    </xf>
    <xf numFmtId="0" fontId="138" fillId="0" borderId="16" xfId="0" applyFont="1" applyBorder="1" applyAlignment="1">
      <alignment horizontal="center"/>
    </xf>
    <xf numFmtId="0" fontId="138" fillId="33" borderId="0" xfId="0" applyFont="1" applyFill="1" applyAlignment="1">
      <alignment/>
    </xf>
    <xf numFmtId="0" fontId="145" fillId="33" borderId="10" xfId="0" applyFont="1" applyFill="1" applyBorder="1" applyAlignment="1">
      <alignment horizontal="center"/>
    </xf>
    <xf numFmtId="0" fontId="139" fillId="0" borderId="10" xfId="0" applyFont="1" applyBorder="1" applyAlignment="1">
      <alignment/>
    </xf>
    <xf numFmtId="0" fontId="144" fillId="0" borderId="10" xfId="0" applyFont="1" applyBorder="1" applyAlignment="1">
      <alignment/>
    </xf>
    <xf numFmtId="0" fontId="139" fillId="0" borderId="10" xfId="0" applyFont="1" applyBorder="1" applyAlignment="1">
      <alignment horizontal="center"/>
    </xf>
    <xf numFmtId="0" fontId="139" fillId="0" borderId="18" xfId="0" applyFont="1" applyBorder="1" applyAlignment="1">
      <alignment horizontal="center"/>
    </xf>
    <xf numFmtId="0" fontId="139" fillId="0" borderId="0" xfId="0" applyFont="1" applyAlignment="1">
      <alignment/>
    </xf>
    <xf numFmtId="0" fontId="146" fillId="33" borderId="19" xfId="0" applyFont="1" applyFill="1" applyBorder="1" applyAlignment="1">
      <alignment horizontal="center"/>
    </xf>
    <xf numFmtId="0" fontId="142" fillId="0" borderId="10" xfId="0" applyFont="1" applyFill="1" applyBorder="1" applyAlignment="1">
      <alignment horizontal="left"/>
    </xf>
    <xf numFmtId="0" fontId="159" fillId="0" borderId="10" xfId="0" applyFont="1" applyFill="1" applyBorder="1" applyAlignment="1">
      <alignment vertical="center" wrapText="1"/>
    </xf>
    <xf numFmtId="0" fontId="132" fillId="0" borderId="0" xfId="0" applyFont="1" applyBorder="1" applyAlignment="1">
      <alignment horizontal="center"/>
    </xf>
    <xf numFmtId="0" fontId="132" fillId="0" borderId="0" xfId="0" applyFont="1" applyAlignment="1">
      <alignment/>
    </xf>
    <xf numFmtId="0" fontId="160" fillId="33" borderId="10" xfId="0" applyFont="1" applyFill="1" applyBorder="1" applyAlignment="1">
      <alignment horizontal="center"/>
    </xf>
    <xf numFmtId="0" fontId="160" fillId="0" borderId="10" xfId="0" applyFont="1" applyBorder="1" applyAlignment="1">
      <alignment horizontal="center"/>
    </xf>
    <xf numFmtId="0" fontId="124" fillId="0" borderId="10" xfId="0" applyFont="1" applyFill="1" applyBorder="1" applyAlignment="1">
      <alignment horizontal="left"/>
    </xf>
    <xf numFmtId="0" fontId="127" fillId="0" borderId="10" xfId="0" applyFont="1" applyBorder="1" applyAlignment="1">
      <alignment horizontal="center"/>
    </xf>
    <xf numFmtId="0" fontId="161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38" fillId="0" borderId="0" xfId="0" applyFont="1" applyAlignment="1">
      <alignment/>
    </xf>
    <xf numFmtId="0" fontId="160" fillId="33" borderId="19" xfId="0" applyFont="1" applyFill="1" applyBorder="1" applyAlignment="1">
      <alignment horizontal="center"/>
    </xf>
    <xf numFmtId="0" fontId="124" fillId="0" borderId="10" xfId="0" applyFont="1" applyBorder="1" applyAlignment="1">
      <alignment/>
    </xf>
    <xf numFmtId="0" fontId="127" fillId="0" borderId="10" xfId="0" applyFont="1" applyBorder="1" applyAlignment="1">
      <alignment/>
    </xf>
    <xf numFmtId="0" fontId="142" fillId="0" borderId="0" xfId="0" applyFont="1" applyAlignment="1">
      <alignment/>
    </xf>
    <xf numFmtId="0" fontId="160" fillId="33" borderId="11" xfId="0" applyFont="1" applyFill="1" applyBorder="1" applyAlignment="1">
      <alignment horizontal="center"/>
    </xf>
    <xf numFmtId="0" fontId="160" fillId="33" borderId="15" xfId="0" applyFont="1" applyFill="1" applyBorder="1" applyAlignment="1">
      <alignment horizontal="center"/>
    </xf>
    <xf numFmtId="0" fontId="143" fillId="33" borderId="19" xfId="0" applyFont="1" applyFill="1" applyBorder="1" applyAlignment="1">
      <alignment horizontal="center"/>
    </xf>
    <xf numFmtId="0" fontId="128" fillId="0" borderId="0" xfId="0" applyFont="1" applyAlignment="1">
      <alignment/>
    </xf>
    <xf numFmtId="0" fontId="129" fillId="0" borderId="0" xfId="0" applyFont="1" applyAlignment="1">
      <alignment/>
    </xf>
    <xf numFmtId="0" fontId="146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38" fillId="0" borderId="10" xfId="0" applyFont="1" applyBorder="1" applyAlignment="1">
      <alignment/>
    </xf>
    <xf numFmtId="0" fontId="141" fillId="0" borderId="10" xfId="0" applyFont="1" applyBorder="1" applyAlignment="1">
      <alignment/>
    </xf>
    <xf numFmtId="0" fontId="139" fillId="0" borderId="10" xfId="0" applyFont="1" applyFill="1" applyBorder="1" applyAlignment="1">
      <alignment horizontal="left"/>
    </xf>
    <xf numFmtId="0" fontId="162" fillId="0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145" fillId="33" borderId="19" xfId="0" applyFont="1" applyFill="1" applyBorder="1" applyAlignment="1">
      <alignment horizontal="center"/>
    </xf>
    <xf numFmtId="0" fontId="142" fillId="0" borderId="10" xfId="0" applyFont="1" applyBorder="1" applyAlignment="1">
      <alignment/>
    </xf>
    <xf numFmtId="0" fontId="140" fillId="0" borderId="10" xfId="0" applyFont="1" applyBorder="1" applyAlignment="1">
      <alignment/>
    </xf>
    <xf numFmtId="0" fontId="14" fillId="33" borderId="0" xfId="0" applyFont="1" applyFill="1" applyAlignment="1">
      <alignment horizontal="center"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/>
    </xf>
    <xf numFmtId="0" fontId="9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90" fillId="0" borderId="0" xfId="0" applyFont="1" applyBorder="1" applyAlignment="1">
      <alignment horizontal="center"/>
    </xf>
    <xf numFmtId="0" fontId="84" fillId="0" borderId="17" xfId="0" applyFont="1" applyBorder="1" applyAlignment="1">
      <alignment horizontal="left"/>
    </xf>
    <xf numFmtId="0" fontId="9" fillId="34" borderId="0" xfId="0" applyFont="1" applyFill="1" applyBorder="1" applyAlignment="1">
      <alignment/>
    </xf>
    <xf numFmtId="0" fontId="84" fillId="0" borderId="0" xfId="0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84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/>
    </xf>
    <xf numFmtId="0" fontId="138" fillId="0" borderId="10" xfId="0" applyFont="1" applyBorder="1" applyAlignment="1">
      <alignment horizontal="left"/>
    </xf>
    <xf numFmtId="0" fontId="138" fillId="0" borderId="0" xfId="0" applyFont="1" applyBorder="1" applyAlignment="1">
      <alignment/>
    </xf>
    <xf numFmtId="0" fontId="163" fillId="0" borderId="10" xfId="0" applyFont="1" applyFill="1" applyBorder="1" applyAlignment="1">
      <alignment horizontal="center"/>
    </xf>
    <xf numFmtId="0" fontId="139" fillId="0" borderId="10" xfId="0" applyFont="1" applyBorder="1" applyAlignment="1">
      <alignment horizontal="left"/>
    </xf>
    <xf numFmtId="0" fontId="163" fillId="0" borderId="10" xfId="0" applyFont="1" applyBorder="1" applyAlignment="1">
      <alignment horizontal="center"/>
    </xf>
    <xf numFmtId="0" fontId="139" fillId="0" borderId="0" xfId="0" applyFont="1" applyBorder="1" applyAlignment="1">
      <alignment/>
    </xf>
    <xf numFmtId="0" fontId="164" fillId="0" borderId="10" xfId="0" applyFont="1" applyFill="1" applyBorder="1" applyAlignment="1">
      <alignment horizontal="center"/>
    </xf>
    <xf numFmtId="0" fontId="142" fillId="0" borderId="10" xfId="0" applyFont="1" applyBorder="1" applyAlignment="1">
      <alignment horizontal="left"/>
    </xf>
    <xf numFmtId="0" fontId="164" fillId="0" borderId="10" xfId="0" applyFont="1" applyBorder="1" applyAlignment="1">
      <alignment horizontal="center"/>
    </xf>
    <xf numFmtId="0" fontId="142" fillId="0" borderId="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9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90" fillId="0" borderId="10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65" fillId="0" borderId="10" xfId="0" applyFont="1" applyFill="1" applyBorder="1" applyAlignment="1">
      <alignment horizontal="center"/>
    </xf>
    <xf numFmtId="0" fontId="165" fillId="0" borderId="10" xfId="0" applyFont="1" applyBorder="1" applyAlignment="1">
      <alignment horizontal="center"/>
    </xf>
    <xf numFmtId="15" fontId="0" fillId="0" borderId="10" xfId="0" applyNumberFormat="1" applyFont="1" applyBorder="1" applyAlignment="1">
      <alignment horizontal="left"/>
    </xf>
    <xf numFmtId="0" fontId="14" fillId="0" borderId="20" xfId="0" applyFont="1" applyBorder="1" applyAlignment="1">
      <alignment horizontal="center"/>
    </xf>
    <xf numFmtId="0" fontId="9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127" fillId="0" borderId="10" xfId="0" applyFont="1" applyBorder="1" applyAlignment="1">
      <alignment horizontal="left"/>
    </xf>
    <xf numFmtId="0" fontId="0" fillId="33" borderId="2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41" fillId="0" borderId="0" xfId="0" applyFont="1" applyBorder="1" applyAlignment="1">
      <alignment/>
    </xf>
    <xf numFmtId="0" fontId="83" fillId="33" borderId="12" xfId="0" applyFont="1" applyFill="1" applyBorder="1" applyAlignment="1">
      <alignment/>
    </xf>
    <xf numFmtId="0" fontId="83" fillId="33" borderId="13" xfId="0" applyFont="1" applyFill="1" applyBorder="1" applyAlignment="1">
      <alignment/>
    </xf>
    <xf numFmtId="0" fontId="83" fillId="33" borderId="14" xfId="0" applyFont="1" applyFill="1" applyBorder="1" applyAlignment="1">
      <alignment/>
    </xf>
    <xf numFmtId="0" fontId="83" fillId="33" borderId="14" xfId="0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PageLayoutView="0" workbookViewId="0" topLeftCell="A2">
      <selection activeCell="Q8" sqref="Q8"/>
    </sheetView>
  </sheetViews>
  <sheetFormatPr defaultColWidth="9.140625" defaultRowHeight="12.75"/>
  <cols>
    <col min="1" max="1" width="5.421875" style="62" customWidth="1"/>
    <col min="2" max="2" width="5.57421875" style="62" customWidth="1"/>
    <col min="3" max="3" width="21.00390625" style="63" customWidth="1"/>
    <col min="4" max="5" width="4.00390625" style="64" customWidth="1"/>
    <col min="6" max="6" width="6.28125" style="65" customWidth="1"/>
    <col min="7" max="7" width="20.57421875" style="66" customWidth="1"/>
    <col min="8" max="8" width="4.7109375" style="67" customWidth="1"/>
    <col min="9" max="9" width="3.57421875" style="67" customWidth="1"/>
    <col min="10" max="10" width="9.00390625" style="62" customWidth="1"/>
    <col min="11" max="11" width="3.421875" style="64" hidden="1" customWidth="1"/>
    <col min="12" max="12" width="4.8515625" style="68" hidden="1" customWidth="1"/>
    <col min="13" max="13" width="9.140625" style="69" hidden="1" customWidth="1"/>
    <col min="14" max="14" width="9.140625" style="63" customWidth="1"/>
    <col min="15" max="16384" width="9.140625" style="63" customWidth="1"/>
  </cols>
  <sheetData>
    <row r="1" spans="1:6" ht="9.75" customHeight="1" hidden="1">
      <c r="A1" s="62" t="s">
        <v>226</v>
      </c>
      <c r="E1" s="64" t="s">
        <v>6</v>
      </c>
      <c r="F1" s="65">
        <v>2018</v>
      </c>
    </row>
    <row r="2" ht="9.75" customHeight="1" thickBot="1"/>
    <row r="3" spans="1:13" s="115" customFormat="1" ht="30" customHeight="1" thickBot="1">
      <c r="A3" s="220" t="s">
        <v>53</v>
      </c>
      <c r="B3" s="221"/>
      <c r="C3" s="221"/>
      <c r="D3" s="221"/>
      <c r="E3" s="221"/>
      <c r="F3" s="221"/>
      <c r="G3" s="221"/>
      <c r="H3" s="221"/>
      <c r="I3" s="221"/>
      <c r="J3" s="222"/>
      <c r="K3" s="112"/>
      <c r="L3" s="113"/>
      <c r="M3" s="114"/>
    </row>
    <row r="4" spans="1:13" s="119" customFormat="1" ht="17.25" customHeight="1">
      <c r="A4" s="223" t="s">
        <v>52</v>
      </c>
      <c r="B4" s="223"/>
      <c r="C4" s="223"/>
      <c r="D4" s="223"/>
      <c r="E4" s="223"/>
      <c r="F4" s="223"/>
      <c r="G4" s="223"/>
      <c r="H4" s="223"/>
      <c r="I4" s="223"/>
      <c r="J4" s="223"/>
      <c r="K4" s="116"/>
      <c r="L4" s="117"/>
      <c r="M4" s="118"/>
    </row>
    <row r="5" spans="1:13" s="120" customFormat="1" ht="12.75">
      <c r="A5" s="224" t="s">
        <v>18</v>
      </c>
      <c r="B5" s="224"/>
      <c r="D5" s="116"/>
      <c r="E5" s="116"/>
      <c r="F5" s="121"/>
      <c r="G5" s="122"/>
      <c r="H5" s="123"/>
      <c r="I5" s="123"/>
      <c r="J5" s="124"/>
      <c r="K5" s="116"/>
      <c r="L5" s="125"/>
      <c r="M5" s="118"/>
    </row>
    <row r="6" spans="1:13" s="134" customFormat="1" ht="34.5" customHeight="1">
      <c r="A6" s="126" t="s">
        <v>50</v>
      </c>
      <c r="B6" s="39" t="s">
        <v>22</v>
      </c>
      <c r="C6" s="44" t="s">
        <v>0</v>
      </c>
      <c r="D6" s="127" t="s">
        <v>13</v>
      </c>
      <c r="E6" s="127" t="s">
        <v>5</v>
      </c>
      <c r="F6" s="128" t="s">
        <v>8</v>
      </c>
      <c r="G6" s="129" t="s">
        <v>1</v>
      </c>
      <c r="H6" s="130" t="s">
        <v>7</v>
      </c>
      <c r="I6" s="131" t="s">
        <v>51</v>
      </c>
      <c r="J6" s="45" t="s">
        <v>2</v>
      </c>
      <c r="K6" s="127" t="s">
        <v>12</v>
      </c>
      <c r="L6" s="132" t="s">
        <v>16</v>
      </c>
      <c r="M6" s="133" t="s">
        <v>190</v>
      </c>
    </row>
    <row r="7" spans="1:13" s="135" customFormat="1" ht="19.5" customHeight="1">
      <c r="A7" s="142">
        <v>1</v>
      </c>
      <c r="B7" s="142">
        <v>10</v>
      </c>
      <c r="C7" s="143" t="s">
        <v>155</v>
      </c>
      <c r="D7" s="144" t="s">
        <v>15</v>
      </c>
      <c r="E7" s="144" t="s">
        <v>3</v>
      </c>
      <c r="F7" s="138">
        <v>1974</v>
      </c>
      <c r="G7" s="145" t="s">
        <v>81</v>
      </c>
      <c r="H7" s="144" t="s">
        <v>39</v>
      </c>
      <c r="I7" s="144">
        <f>COUNTIF(H$7:H7,H7)</f>
        <v>1</v>
      </c>
      <c r="J7" s="146">
        <v>0.05407407407407407</v>
      </c>
      <c r="K7" s="138"/>
      <c r="L7" s="139">
        <v>0</v>
      </c>
      <c r="M7" s="147">
        <v>0</v>
      </c>
    </row>
    <row r="8" spans="1:13" s="135" customFormat="1" ht="19.5" customHeight="1">
      <c r="A8" s="142">
        <v>2</v>
      </c>
      <c r="B8" s="142">
        <v>62</v>
      </c>
      <c r="C8" s="143" t="s">
        <v>161</v>
      </c>
      <c r="D8" s="144" t="s">
        <v>14</v>
      </c>
      <c r="E8" s="144" t="s">
        <v>3</v>
      </c>
      <c r="F8" s="138">
        <v>1978</v>
      </c>
      <c r="G8" s="145" t="s">
        <v>107</v>
      </c>
      <c r="H8" s="144" t="str">
        <f aca="true" t="shared" si="0" ref="H8:H39">IF($E8="m",IF($F$1-$F8&gt;19,IF($F$1-$F8&lt;40,"A",IF($F$1-$F8&gt;49,IF($F$1-$F8&gt;59,IF($F$1-$F8&gt;69,"E","D"),"C"),"B")),"JM"),IF($F$1-$F8&gt;19,IF($F$1-$F8&lt;40,"F",IF($F$1-$F8&lt;50,"G","H")),"JŽ"))</f>
        <v>B</v>
      </c>
      <c r="I8" s="144">
        <f>COUNTIF(H$7:H8,H8)</f>
        <v>1</v>
      </c>
      <c r="J8" s="146">
        <v>0.054733796296296294</v>
      </c>
      <c r="K8" s="138"/>
      <c r="L8" s="139"/>
      <c r="M8" s="148">
        <v>12</v>
      </c>
    </row>
    <row r="9" spans="1:13" s="136" customFormat="1" ht="19.5" customHeight="1">
      <c r="A9" s="152">
        <v>3</v>
      </c>
      <c r="B9" s="152">
        <v>18</v>
      </c>
      <c r="C9" s="153" t="s">
        <v>125</v>
      </c>
      <c r="D9" s="154" t="s">
        <v>14</v>
      </c>
      <c r="E9" s="154" t="s">
        <v>3</v>
      </c>
      <c r="F9" s="155">
        <v>1983</v>
      </c>
      <c r="G9" s="156" t="s">
        <v>126</v>
      </c>
      <c r="H9" s="154" t="str">
        <f t="shared" si="0"/>
        <v>A</v>
      </c>
      <c r="I9" s="154">
        <f>COUNTIF(H$7:H9,H9)</f>
        <v>2</v>
      </c>
      <c r="J9" s="157">
        <v>0.05601851851851852</v>
      </c>
      <c r="K9" s="158"/>
      <c r="L9" s="159">
        <v>10</v>
      </c>
      <c r="M9" s="160">
        <v>12</v>
      </c>
    </row>
    <row r="10" spans="1:13" s="136" customFormat="1" ht="19.5" customHeight="1">
      <c r="A10" s="152">
        <v>4</v>
      </c>
      <c r="B10" s="152">
        <v>44</v>
      </c>
      <c r="C10" s="161" t="s">
        <v>38</v>
      </c>
      <c r="D10" s="154" t="s">
        <v>14</v>
      </c>
      <c r="E10" s="154" t="s">
        <v>3</v>
      </c>
      <c r="F10" s="155">
        <v>1969</v>
      </c>
      <c r="G10" s="162" t="s">
        <v>212</v>
      </c>
      <c r="H10" s="154" t="str">
        <f t="shared" si="0"/>
        <v>B</v>
      </c>
      <c r="I10" s="154">
        <f>COUNTIF(H$7:H10,H10)</f>
        <v>2</v>
      </c>
      <c r="J10" s="157">
        <v>0.05929398148148148</v>
      </c>
      <c r="K10" s="158"/>
      <c r="L10" s="159">
        <v>10</v>
      </c>
      <c r="M10" s="160">
        <v>12</v>
      </c>
    </row>
    <row r="11" spans="1:13" s="140" customFormat="1" ht="19.5" customHeight="1">
      <c r="A11" s="166">
        <v>5</v>
      </c>
      <c r="B11" s="166">
        <v>63</v>
      </c>
      <c r="C11" s="167" t="s">
        <v>216</v>
      </c>
      <c r="D11" s="168" t="s">
        <v>14</v>
      </c>
      <c r="E11" s="168" t="s">
        <v>3</v>
      </c>
      <c r="F11" s="169">
        <v>1972</v>
      </c>
      <c r="G11" s="170" t="s">
        <v>217</v>
      </c>
      <c r="H11" s="168" t="str">
        <f t="shared" si="0"/>
        <v>B</v>
      </c>
      <c r="I11" s="168">
        <f>COUNTIF(H$7:H11,H11)</f>
        <v>3</v>
      </c>
      <c r="J11" s="171">
        <v>0.059895833333333336</v>
      </c>
      <c r="K11" s="137"/>
      <c r="L11" s="141">
        <v>10</v>
      </c>
      <c r="M11" s="172">
        <v>12</v>
      </c>
    </row>
    <row r="12" spans="1:13" s="95" customFormat="1" ht="19.5" customHeight="1">
      <c r="A12" s="83">
        <v>6</v>
      </c>
      <c r="B12" s="83">
        <v>72</v>
      </c>
      <c r="C12" s="35" t="s">
        <v>173</v>
      </c>
      <c r="D12" s="85" t="s">
        <v>14</v>
      </c>
      <c r="E12" s="85" t="s">
        <v>3</v>
      </c>
      <c r="F12" s="43">
        <v>1976</v>
      </c>
      <c r="G12" s="32" t="s">
        <v>23</v>
      </c>
      <c r="H12" s="85" t="str">
        <f t="shared" si="0"/>
        <v>B</v>
      </c>
      <c r="I12" s="85">
        <f>COUNTIF(H$7:H12,H12)</f>
        <v>4</v>
      </c>
      <c r="J12" s="88">
        <v>0.06048611111111111</v>
      </c>
      <c r="K12" s="60"/>
      <c r="L12" s="89"/>
      <c r="M12" s="81">
        <v>12</v>
      </c>
    </row>
    <row r="13" spans="1:13" s="140" customFormat="1" ht="19.5" customHeight="1">
      <c r="A13" s="166">
        <v>7</v>
      </c>
      <c r="B13" s="166">
        <v>36</v>
      </c>
      <c r="C13" s="167" t="s">
        <v>163</v>
      </c>
      <c r="D13" s="168" t="s">
        <v>14</v>
      </c>
      <c r="E13" s="168" t="s">
        <v>3</v>
      </c>
      <c r="F13" s="169">
        <v>1981</v>
      </c>
      <c r="G13" s="173" t="s">
        <v>164</v>
      </c>
      <c r="H13" s="168" t="str">
        <f t="shared" si="0"/>
        <v>A</v>
      </c>
      <c r="I13" s="168">
        <f>COUNTIF(H$7:H13,H13)</f>
        <v>3</v>
      </c>
      <c r="J13" s="171">
        <v>0.06108796296296296</v>
      </c>
      <c r="K13" s="137"/>
      <c r="L13" s="141"/>
      <c r="M13" s="172">
        <v>0</v>
      </c>
    </row>
    <row r="14" spans="1:13" s="92" customFormat="1" ht="19.5" customHeight="1">
      <c r="A14" s="83">
        <v>8</v>
      </c>
      <c r="B14" s="83">
        <v>11</v>
      </c>
      <c r="C14" s="35" t="s">
        <v>165</v>
      </c>
      <c r="D14" s="85" t="s">
        <v>14</v>
      </c>
      <c r="E14" s="85" t="s">
        <v>3</v>
      </c>
      <c r="F14" s="43">
        <v>1987</v>
      </c>
      <c r="G14" s="32" t="s">
        <v>166</v>
      </c>
      <c r="H14" s="85" t="str">
        <f t="shared" si="0"/>
        <v>A</v>
      </c>
      <c r="I14" s="85">
        <f>COUNTIF(H$7:H14,H14)</f>
        <v>4</v>
      </c>
      <c r="J14" s="88">
        <v>0.06112268518518518</v>
      </c>
      <c r="K14" s="60"/>
      <c r="L14" s="89"/>
      <c r="M14" s="81">
        <v>12</v>
      </c>
    </row>
    <row r="15" spans="1:13" s="92" customFormat="1" ht="19.5" customHeight="1">
      <c r="A15" s="83">
        <v>9</v>
      </c>
      <c r="B15" s="83">
        <v>60</v>
      </c>
      <c r="C15" s="35" t="s">
        <v>116</v>
      </c>
      <c r="D15" s="85" t="s">
        <v>14</v>
      </c>
      <c r="E15" s="85" t="s">
        <v>3</v>
      </c>
      <c r="F15" s="43">
        <v>1981</v>
      </c>
      <c r="G15" s="32" t="s">
        <v>115</v>
      </c>
      <c r="H15" s="85" t="str">
        <f t="shared" si="0"/>
        <v>A</v>
      </c>
      <c r="I15" s="85">
        <f>COUNTIF(H$7:H15,H15)</f>
        <v>5</v>
      </c>
      <c r="J15" s="88">
        <v>0.06225694444444444</v>
      </c>
      <c r="K15" s="60"/>
      <c r="L15" s="89">
        <v>10</v>
      </c>
      <c r="M15" s="81">
        <v>12</v>
      </c>
    </row>
    <row r="16" spans="1:13" s="95" customFormat="1" ht="19.5" customHeight="1">
      <c r="A16" s="83">
        <v>10</v>
      </c>
      <c r="B16" s="83">
        <v>47</v>
      </c>
      <c r="C16" s="35" t="s">
        <v>182</v>
      </c>
      <c r="D16" s="85" t="s">
        <v>14</v>
      </c>
      <c r="E16" s="85" t="s">
        <v>3</v>
      </c>
      <c r="F16" s="43">
        <v>1982</v>
      </c>
      <c r="G16" s="32" t="s">
        <v>24</v>
      </c>
      <c r="H16" s="85" t="str">
        <f t="shared" si="0"/>
        <v>A</v>
      </c>
      <c r="I16" s="85">
        <f>COUNTIF(H$7:H16,H16)</f>
        <v>6</v>
      </c>
      <c r="J16" s="88">
        <v>0.06302083333333333</v>
      </c>
      <c r="K16" s="94"/>
      <c r="L16" s="89">
        <v>10</v>
      </c>
      <c r="M16" s="90">
        <v>0</v>
      </c>
    </row>
    <row r="17" spans="1:13" s="95" customFormat="1" ht="19.5" customHeight="1">
      <c r="A17" s="83">
        <v>11</v>
      </c>
      <c r="B17" s="83">
        <v>33</v>
      </c>
      <c r="C17" s="35" t="s">
        <v>172</v>
      </c>
      <c r="D17" s="85" t="s">
        <v>14</v>
      </c>
      <c r="E17" s="85" t="s">
        <v>3</v>
      </c>
      <c r="F17" s="43">
        <v>1977</v>
      </c>
      <c r="G17" s="32" t="s">
        <v>90</v>
      </c>
      <c r="H17" s="85" t="str">
        <f t="shared" si="0"/>
        <v>B</v>
      </c>
      <c r="I17" s="85">
        <f>COUNTIF(H$7:H17,H17)</f>
        <v>5</v>
      </c>
      <c r="J17" s="88">
        <v>0.06350694444444445</v>
      </c>
      <c r="K17" s="60"/>
      <c r="L17" s="89"/>
      <c r="M17" s="90">
        <v>0</v>
      </c>
    </row>
    <row r="18" spans="1:13" s="91" customFormat="1" ht="19.5" customHeight="1">
      <c r="A18" s="83">
        <v>12</v>
      </c>
      <c r="B18" s="83">
        <v>3</v>
      </c>
      <c r="C18" s="35" t="s">
        <v>128</v>
      </c>
      <c r="D18" s="85" t="s">
        <v>14</v>
      </c>
      <c r="E18" s="85" t="s">
        <v>3</v>
      </c>
      <c r="F18" s="43">
        <v>1980</v>
      </c>
      <c r="G18" s="32" t="s">
        <v>23</v>
      </c>
      <c r="H18" s="85" t="str">
        <f t="shared" si="0"/>
        <v>A</v>
      </c>
      <c r="I18" s="85">
        <f>COUNTIF(H$7:H18,H18)</f>
        <v>7</v>
      </c>
      <c r="J18" s="88">
        <v>0.06364583333333333</v>
      </c>
      <c r="K18" s="60"/>
      <c r="L18" s="89">
        <v>0</v>
      </c>
      <c r="M18" s="81">
        <v>12</v>
      </c>
    </row>
    <row r="19" spans="1:13" s="92" customFormat="1" ht="19.5" customHeight="1">
      <c r="A19" s="83">
        <v>13</v>
      </c>
      <c r="B19" s="83">
        <v>8</v>
      </c>
      <c r="C19" s="35" t="s">
        <v>176</v>
      </c>
      <c r="D19" s="85" t="s">
        <v>14</v>
      </c>
      <c r="E19" s="85" t="s">
        <v>3</v>
      </c>
      <c r="F19" s="43">
        <v>1979</v>
      </c>
      <c r="G19" s="32" t="s">
        <v>25</v>
      </c>
      <c r="H19" s="85" t="str">
        <f t="shared" si="0"/>
        <v>A</v>
      </c>
      <c r="I19" s="85">
        <f>COUNTIF(H$7:H19,H19)</f>
        <v>8</v>
      </c>
      <c r="J19" s="88">
        <v>0.0638425925925926</v>
      </c>
      <c r="K19" s="94"/>
      <c r="L19" s="89">
        <v>10</v>
      </c>
      <c r="M19" s="90">
        <v>12</v>
      </c>
    </row>
    <row r="20" spans="1:13" s="135" customFormat="1" ht="19.5" customHeight="1">
      <c r="A20" s="142">
        <v>14</v>
      </c>
      <c r="B20" s="142">
        <v>26</v>
      </c>
      <c r="C20" s="149" t="s">
        <v>177</v>
      </c>
      <c r="D20" s="144" t="s">
        <v>14</v>
      </c>
      <c r="E20" s="144" t="s">
        <v>3</v>
      </c>
      <c r="F20" s="150">
        <v>1961</v>
      </c>
      <c r="G20" s="151" t="s">
        <v>10</v>
      </c>
      <c r="H20" s="144" t="str">
        <f t="shared" si="0"/>
        <v>C</v>
      </c>
      <c r="I20" s="144">
        <f>COUNTIF(H$7:H20,H20)</f>
        <v>1</v>
      </c>
      <c r="J20" s="146">
        <v>0.0639699074074074</v>
      </c>
      <c r="K20" s="138"/>
      <c r="L20" s="139"/>
      <c r="M20" s="148">
        <v>12</v>
      </c>
    </row>
    <row r="21" spans="1:13" s="136" customFormat="1" ht="19.5" customHeight="1">
      <c r="A21" s="152">
        <v>15</v>
      </c>
      <c r="B21" s="152">
        <v>61</v>
      </c>
      <c r="C21" s="153" t="s">
        <v>150</v>
      </c>
      <c r="D21" s="154" t="s">
        <v>14</v>
      </c>
      <c r="E21" s="154" t="s">
        <v>3</v>
      </c>
      <c r="F21" s="155">
        <v>1962</v>
      </c>
      <c r="G21" s="156" t="s">
        <v>151</v>
      </c>
      <c r="H21" s="154" t="str">
        <f t="shared" si="0"/>
        <v>C</v>
      </c>
      <c r="I21" s="154">
        <f>COUNTIF(H$7:H21,H21)</f>
        <v>2</v>
      </c>
      <c r="J21" s="157">
        <v>0.0646412037037037</v>
      </c>
      <c r="K21" s="158"/>
      <c r="L21" s="159"/>
      <c r="M21" s="160">
        <v>0</v>
      </c>
    </row>
    <row r="22" spans="1:13" s="140" customFormat="1" ht="19.5" customHeight="1">
      <c r="A22" s="166">
        <v>16</v>
      </c>
      <c r="B22" s="166">
        <v>50</v>
      </c>
      <c r="C22" s="167" t="s">
        <v>106</v>
      </c>
      <c r="D22" s="168" t="s">
        <v>14</v>
      </c>
      <c r="E22" s="168" t="s">
        <v>3</v>
      </c>
      <c r="F22" s="169">
        <v>1963</v>
      </c>
      <c r="G22" s="173" t="s">
        <v>107</v>
      </c>
      <c r="H22" s="168" t="str">
        <f t="shared" si="0"/>
        <v>C</v>
      </c>
      <c r="I22" s="168">
        <f>COUNTIF(H$7:H22,H22)</f>
        <v>3</v>
      </c>
      <c r="J22" s="171">
        <v>0.06561342592592594</v>
      </c>
      <c r="K22" s="137"/>
      <c r="L22" s="141">
        <v>0</v>
      </c>
      <c r="M22" s="174">
        <v>0</v>
      </c>
    </row>
    <row r="23" spans="1:13" s="91" customFormat="1" ht="19.5" customHeight="1">
      <c r="A23" s="83">
        <v>17</v>
      </c>
      <c r="B23" s="83">
        <v>9</v>
      </c>
      <c r="C23" s="84" t="s">
        <v>193</v>
      </c>
      <c r="D23" s="85" t="s">
        <v>14</v>
      </c>
      <c r="E23" s="85" t="s">
        <v>3</v>
      </c>
      <c r="F23" s="86">
        <v>1968</v>
      </c>
      <c r="G23" s="87" t="s">
        <v>10</v>
      </c>
      <c r="H23" s="85" t="str">
        <f t="shared" si="0"/>
        <v>C</v>
      </c>
      <c r="I23" s="85">
        <f>COUNTIF(H$7:H23,H23)</f>
        <v>4</v>
      </c>
      <c r="J23" s="88">
        <v>0.06708333333333333</v>
      </c>
      <c r="K23" s="60"/>
      <c r="L23" s="89"/>
      <c r="M23" s="90">
        <v>0</v>
      </c>
    </row>
    <row r="24" spans="1:13" s="91" customFormat="1" ht="19.5" customHeight="1">
      <c r="A24" s="83">
        <v>18</v>
      </c>
      <c r="B24" s="83">
        <v>12</v>
      </c>
      <c r="C24" s="84" t="s">
        <v>198</v>
      </c>
      <c r="D24" s="85" t="s">
        <v>14</v>
      </c>
      <c r="E24" s="85" t="s">
        <v>3</v>
      </c>
      <c r="F24" s="86">
        <v>1976</v>
      </c>
      <c r="G24" s="87" t="s">
        <v>199</v>
      </c>
      <c r="H24" s="85" t="str">
        <f t="shared" si="0"/>
        <v>B</v>
      </c>
      <c r="I24" s="85">
        <f>COUNTIF(H$7:H24,H24)</f>
        <v>6</v>
      </c>
      <c r="J24" s="88">
        <v>0.0671412037037037</v>
      </c>
      <c r="K24" s="60"/>
      <c r="L24" s="89"/>
      <c r="M24" s="90">
        <v>0</v>
      </c>
    </row>
    <row r="25" spans="1:13" s="91" customFormat="1" ht="19.5" customHeight="1">
      <c r="A25" s="83">
        <v>19</v>
      </c>
      <c r="B25" s="83">
        <v>5</v>
      </c>
      <c r="C25" s="35" t="s">
        <v>137</v>
      </c>
      <c r="D25" s="85" t="s">
        <v>14</v>
      </c>
      <c r="E25" s="85" t="s">
        <v>3</v>
      </c>
      <c r="F25" s="43">
        <v>1979</v>
      </c>
      <c r="G25" s="32" t="s">
        <v>23</v>
      </c>
      <c r="H25" s="85" t="str">
        <f t="shared" si="0"/>
        <v>A</v>
      </c>
      <c r="I25" s="85">
        <f>COUNTIF(H$7:H25,H25)</f>
        <v>9</v>
      </c>
      <c r="J25" s="88">
        <v>0.06775462962962964</v>
      </c>
      <c r="K25" s="60"/>
      <c r="L25" s="89"/>
      <c r="M25" s="81">
        <v>12</v>
      </c>
    </row>
    <row r="26" spans="1:13" s="95" customFormat="1" ht="19.5" customHeight="1">
      <c r="A26" s="83">
        <v>20</v>
      </c>
      <c r="B26" s="83">
        <v>38</v>
      </c>
      <c r="C26" s="35" t="s">
        <v>140</v>
      </c>
      <c r="D26" s="85" t="s">
        <v>14</v>
      </c>
      <c r="E26" s="85" t="s">
        <v>3</v>
      </c>
      <c r="F26" s="43">
        <v>1977</v>
      </c>
      <c r="G26" s="32" t="s">
        <v>28</v>
      </c>
      <c r="H26" s="85" t="str">
        <f t="shared" si="0"/>
        <v>B</v>
      </c>
      <c r="I26" s="85">
        <f>COUNTIF(H$7:H26,H26)</f>
        <v>7</v>
      </c>
      <c r="J26" s="88">
        <v>0.06797453703703704</v>
      </c>
      <c r="K26" s="103" t="s">
        <v>12</v>
      </c>
      <c r="L26" s="89">
        <v>10</v>
      </c>
      <c r="M26" s="90">
        <v>0</v>
      </c>
    </row>
    <row r="27" spans="1:13" s="91" customFormat="1" ht="19.5" customHeight="1">
      <c r="A27" s="83">
        <v>21</v>
      </c>
      <c r="B27" s="83">
        <v>13</v>
      </c>
      <c r="C27" s="35" t="s">
        <v>169</v>
      </c>
      <c r="D27" s="85" t="s">
        <v>14</v>
      </c>
      <c r="E27" s="85" t="s">
        <v>3</v>
      </c>
      <c r="F27" s="43">
        <v>1979</v>
      </c>
      <c r="G27" s="32" t="s">
        <v>9</v>
      </c>
      <c r="H27" s="85" t="str">
        <f t="shared" si="0"/>
        <v>A</v>
      </c>
      <c r="I27" s="85">
        <f>COUNTIF(H$7:H27,H27)</f>
        <v>10</v>
      </c>
      <c r="J27" s="88">
        <v>0.06854166666666667</v>
      </c>
      <c r="K27" s="97"/>
      <c r="L27" s="101">
        <v>0</v>
      </c>
      <c r="M27" s="90">
        <v>12</v>
      </c>
    </row>
    <row r="28" spans="1:13" ht="19.5" customHeight="1">
      <c r="A28" s="83">
        <v>22</v>
      </c>
      <c r="B28" s="83">
        <v>73</v>
      </c>
      <c r="C28" s="84" t="s">
        <v>221</v>
      </c>
      <c r="D28" s="85" t="s">
        <v>14</v>
      </c>
      <c r="E28" s="85" t="s">
        <v>3</v>
      </c>
      <c r="F28" s="86">
        <v>1983</v>
      </c>
      <c r="G28" s="87" t="s">
        <v>222</v>
      </c>
      <c r="H28" s="85" t="str">
        <f t="shared" si="0"/>
        <v>A</v>
      </c>
      <c r="I28" s="85">
        <f>COUNTIF(H$7:H28,H28)</f>
        <v>11</v>
      </c>
      <c r="J28" s="88">
        <v>0.06862268518518519</v>
      </c>
      <c r="K28" s="94"/>
      <c r="L28" s="89">
        <v>10</v>
      </c>
      <c r="M28" s="90">
        <v>0</v>
      </c>
    </row>
    <row r="29" spans="1:13" s="135" customFormat="1" ht="19.5" customHeight="1">
      <c r="A29" s="142">
        <v>23</v>
      </c>
      <c r="B29" s="142">
        <v>59</v>
      </c>
      <c r="C29" s="143" t="s">
        <v>46</v>
      </c>
      <c r="D29" s="144" t="s">
        <v>14</v>
      </c>
      <c r="E29" s="144" t="s">
        <v>4</v>
      </c>
      <c r="F29" s="138">
        <v>1984</v>
      </c>
      <c r="G29" s="145" t="s">
        <v>47</v>
      </c>
      <c r="H29" s="144" t="str">
        <f t="shared" si="0"/>
        <v>F</v>
      </c>
      <c r="I29" s="144">
        <f>COUNTIF(H$7:H29,H29)</f>
        <v>1</v>
      </c>
      <c r="J29" s="146">
        <v>0.06881944444444445</v>
      </c>
      <c r="K29" s="138"/>
      <c r="L29" s="139"/>
      <c r="M29" s="147">
        <v>0</v>
      </c>
    </row>
    <row r="30" spans="1:13" s="135" customFormat="1" ht="19.5" customHeight="1">
      <c r="A30" s="142">
        <v>24</v>
      </c>
      <c r="B30" s="142">
        <v>40</v>
      </c>
      <c r="C30" s="149" t="s">
        <v>105</v>
      </c>
      <c r="D30" s="144" t="s">
        <v>14</v>
      </c>
      <c r="E30" s="144" t="s">
        <v>3</v>
      </c>
      <c r="F30" s="150">
        <v>1958</v>
      </c>
      <c r="G30" s="151" t="s">
        <v>26</v>
      </c>
      <c r="H30" s="144" t="str">
        <f t="shared" si="0"/>
        <v>D</v>
      </c>
      <c r="I30" s="144">
        <f>COUNTIF(H$7:H30,H30)</f>
        <v>1</v>
      </c>
      <c r="J30" s="146">
        <v>0.06888888888888889</v>
      </c>
      <c r="K30" s="138"/>
      <c r="L30" s="139"/>
      <c r="M30" s="147">
        <v>0</v>
      </c>
    </row>
    <row r="31" spans="1:13" s="92" customFormat="1" ht="19.5" customHeight="1">
      <c r="A31" s="83">
        <v>25</v>
      </c>
      <c r="B31" s="83">
        <v>46</v>
      </c>
      <c r="C31" s="35" t="s">
        <v>131</v>
      </c>
      <c r="D31" s="85" t="s">
        <v>14</v>
      </c>
      <c r="E31" s="85" t="s">
        <v>3</v>
      </c>
      <c r="F31" s="43">
        <v>1975</v>
      </c>
      <c r="G31" s="32" t="s">
        <v>132</v>
      </c>
      <c r="H31" s="85" t="str">
        <f t="shared" si="0"/>
        <v>B</v>
      </c>
      <c r="I31" s="85">
        <f>COUNTIF(H$7:H31,H31)</f>
        <v>8</v>
      </c>
      <c r="J31" s="88">
        <v>0.06960648148148148</v>
      </c>
      <c r="K31" s="94"/>
      <c r="L31" s="89">
        <v>10</v>
      </c>
      <c r="M31" s="90">
        <v>12</v>
      </c>
    </row>
    <row r="32" spans="1:13" s="136" customFormat="1" ht="19.5" customHeight="1">
      <c r="A32" s="152">
        <v>26</v>
      </c>
      <c r="B32" s="152">
        <v>16</v>
      </c>
      <c r="C32" s="163" t="s">
        <v>133</v>
      </c>
      <c r="D32" s="154" t="s">
        <v>14</v>
      </c>
      <c r="E32" s="154" t="s">
        <v>3</v>
      </c>
      <c r="F32" s="158">
        <v>1957</v>
      </c>
      <c r="G32" s="164" t="s">
        <v>134</v>
      </c>
      <c r="H32" s="154" t="str">
        <f t="shared" si="0"/>
        <v>D</v>
      </c>
      <c r="I32" s="154">
        <f>COUNTIF(H$7:H32,H32)</f>
        <v>2</v>
      </c>
      <c r="J32" s="157">
        <v>0.06998842592592593</v>
      </c>
      <c r="K32" s="158"/>
      <c r="L32" s="159">
        <v>10</v>
      </c>
      <c r="M32" s="165">
        <v>0</v>
      </c>
    </row>
    <row r="33" spans="1:13" ht="19.5" customHeight="1">
      <c r="A33" s="83">
        <v>27</v>
      </c>
      <c r="B33" s="83">
        <v>52</v>
      </c>
      <c r="C33" s="84" t="s">
        <v>34</v>
      </c>
      <c r="D33" s="85" t="s">
        <v>14</v>
      </c>
      <c r="E33" s="85" t="s">
        <v>3</v>
      </c>
      <c r="F33" s="86">
        <v>1969</v>
      </c>
      <c r="G33" s="87" t="s">
        <v>35</v>
      </c>
      <c r="H33" s="85" t="str">
        <f t="shared" si="0"/>
        <v>B</v>
      </c>
      <c r="I33" s="85">
        <f>COUNTIF(H$7:H33,H33)</f>
        <v>9</v>
      </c>
      <c r="J33" s="88">
        <v>0.07003472222222222</v>
      </c>
      <c r="K33" s="60"/>
      <c r="L33" s="89"/>
      <c r="M33" s="81">
        <v>12</v>
      </c>
    </row>
    <row r="34" spans="1:13" s="135" customFormat="1" ht="19.5" customHeight="1">
      <c r="A34" s="142">
        <v>28</v>
      </c>
      <c r="B34" s="142">
        <v>49</v>
      </c>
      <c r="C34" s="149" t="s">
        <v>162</v>
      </c>
      <c r="D34" s="144" t="s">
        <v>14</v>
      </c>
      <c r="E34" s="144" t="s">
        <v>4</v>
      </c>
      <c r="F34" s="150">
        <v>1974</v>
      </c>
      <c r="G34" s="151" t="s">
        <v>41</v>
      </c>
      <c r="H34" s="144" t="str">
        <f t="shared" si="0"/>
        <v>G</v>
      </c>
      <c r="I34" s="144">
        <f>COUNTIF(H$7:H34,H34)</f>
        <v>1</v>
      </c>
      <c r="J34" s="146">
        <v>0.07005787037037037</v>
      </c>
      <c r="K34" s="138"/>
      <c r="L34" s="139">
        <v>0</v>
      </c>
      <c r="M34" s="147">
        <v>12</v>
      </c>
    </row>
    <row r="35" spans="1:13" ht="19.5" customHeight="1">
      <c r="A35" s="83">
        <v>29</v>
      </c>
      <c r="B35" s="83">
        <v>15</v>
      </c>
      <c r="C35" s="102" t="s">
        <v>201</v>
      </c>
      <c r="D35" s="85" t="s">
        <v>14</v>
      </c>
      <c r="E35" s="85" t="s">
        <v>3</v>
      </c>
      <c r="F35" s="86">
        <v>1968</v>
      </c>
      <c r="G35" s="87" t="s">
        <v>202</v>
      </c>
      <c r="H35" s="85" t="str">
        <f t="shared" si="0"/>
        <v>C</v>
      </c>
      <c r="I35" s="85">
        <f>COUNTIF(H$7:H35,H35)</f>
        <v>5</v>
      </c>
      <c r="J35" s="88">
        <v>0.07038194444444444</v>
      </c>
      <c r="K35" s="94"/>
      <c r="L35" s="89">
        <v>10</v>
      </c>
      <c r="M35" s="90">
        <v>12</v>
      </c>
    </row>
    <row r="36" spans="1:13" s="91" customFormat="1" ht="19.5" customHeight="1">
      <c r="A36" s="83">
        <v>30</v>
      </c>
      <c r="B36" s="83">
        <v>27</v>
      </c>
      <c r="C36" s="35" t="s">
        <v>174</v>
      </c>
      <c r="D36" s="85" t="s">
        <v>14</v>
      </c>
      <c r="E36" s="85" t="s">
        <v>3</v>
      </c>
      <c r="F36" s="43">
        <v>1979</v>
      </c>
      <c r="G36" s="32" t="s">
        <v>175</v>
      </c>
      <c r="H36" s="85" t="str">
        <f t="shared" si="0"/>
        <v>A</v>
      </c>
      <c r="I36" s="85">
        <f>COUNTIF(H$7:H36,H36)</f>
        <v>12</v>
      </c>
      <c r="J36" s="88">
        <v>0.07122685185185186</v>
      </c>
      <c r="K36" s="94"/>
      <c r="L36" s="98">
        <v>0</v>
      </c>
      <c r="M36" s="90">
        <v>0</v>
      </c>
    </row>
    <row r="37" spans="1:13" s="92" customFormat="1" ht="19.5" customHeight="1">
      <c r="A37" s="83">
        <v>31</v>
      </c>
      <c r="B37" s="83">
        <v>22</v>
      </c>
      <c r="C37" s="36" t="s">
        <v>156</v>
      </c>
      <c r="D37" s="85" t="s">
        <v>14</v>
      </c>
      <c r="E37" s="85" t="s">
        <v>3</v>
      </c>
      <c r="F37" s="60">
        <v>1977</v>
      </c>
      <c r="G37" s="34" t="s">
        <v>157</v>
      </c>
      <c r="H37" s="85" t="str">
        <f t="shared" si="0"/>
        <v>B</v>
      </c>
      <c r="I37" s="85">
        <f>COUNTIF(H$7:H37,H37)</f>
        <v>10</v>
      </c>
      <c r="J37" s="88">
        <v>0.07173611111111111</v>
      </c>
      <c r="K37" s="97"/>
      <c r="L37" s="101">
        <v>10</v>
      </c>
      <c r="M37" s="90">
        <v>0</v>
      </c>
    </row>
    <row r="38" spans="1:13" s="92" customFormat="1" ht="19.5" customHeight="1">
      <c r="A38" s="83">
        <v>32</v>
      </c>
      <c r="B38" s="83">
        <v>43</v>
      </c>
      <c r="C38" s="35" t="s">
        <v>118</v>
      </c>
      <c r="D38" s="85" t="s">
        <v>14</v>
      </c>
      <c r="E38" s="85" t="s">
        <v>3</v>
      </c>
      <c r="F38" s="43">
        <v>1986</v>
      </c>
      <c r="G38" s="32" t="s">
        <v>119</v>
      </c>
      <c r="H38" s="85" t="str">
        <f t="shared" si="0"/>
        <v>A</v>
      </c>
      <c r="I38" s="85">
        <f>COUNTIF(H$7:H38,H38)</f>
        <v>13</v>
      </c>
      <c r="J38" s="88">
        <v>0.07224537037037036</v>
      </c>
      <c r="K38" s="60"/>
      <c r="L38" s="89"/>
      <c r="M38" s="90">
        <v>0</v>
      </c>
    </row>
    <row r="39" spans="1:13" ht="19.5" customHeight="1">
      <c r="A39" s="83">
        <v>33</v>
      </c>
      <c r="B39" s="83">
        <v>66</v>
      </c>
      <c r="C39" s="35" t="s">
        <v>167</v>
      </c>
      <c r="D39" s="85" t="s">
        <v>14</v>
      </c>
      <c r="E39" s="85" t="s">
        <v>3</v>
      </c>
      <c r="F39" s="43">
        <v>1976</v>
      </c>
      <c r="G39" s="32" t="s">
        <v>124</v>
      </c>
      <c r="H39" s="85" t="str">
        <f t="shared" si="0"/>
        <v>B</v>
      </c>
      <c r="I39" s="85">
        <f>COUNTIF(H$7:H39,H39)</f>
        <v>11</v>
      </c>
      <c r="J39" s="88">
        <v>0.07296296296296297</v>
      </c>
      <c r="K39" s="93"/>
      <c r="L39" s="89">
        <v>0</v>
      </c>
      <c r="M39" s="90">
        <v>0</v>
      </c>
    </row>
    <row r="40" spans="1:13" s="95" customFormat="1" ht="19.5" customHeight="1">
      <c r="A40" s="83">
        <v>34</v>
      </c>
      <c r="B40" s="83">
        <v>70</v>
      </c>
      <c r="C40" s="35" t="s">
        <v>121</v>
      </c>
      <c r="D40" s="85" t="s">
        <v>14</v>
      </c>
      <c r="E40" s="85" t="s">
        <v>3</v>
      </c>
      <c r="F40" s="43">
        <v>1987</v>
      </c>
      <c r="G40" s="32" t="s">
        <v>9</v>
      </c>
      <c r="H40" s="85" t="str">
        <f aca="true" t="shared" si="1" ref="H40:H71">IF($E40="m",IF($F$1-$F40&gt;19,IF($F$1-$F40&lt;40,"A",IF($F$1-$F40&gt;49,IF($F$1-$F40&gt;59,IF($F$1-$F40&gt;69,"E","D"),"C"),"B")),"JM"),IF($F$1-$F40&gt;19,IF($F$1-$F40&lt;40,"F",IF($F$1-$F40&lt;50,"G","H")),"JŽ"))</f>
        <v>A</v>
      </c>
      <c r="I40" s="85">
        <f>COUNTIF(H$7:H40,H40)</f>
        <v>14</v>
      </c>
      <c r="J40" s="88">
        <v>0.07406249999999999</v>
      </c>
      <c r="K40" s="60"/>
      <c r="L40" s="89">
        <v>10</v>
      </c>
      <c r="M40" s="90">
        <v>12</v>
      </c>
    </row>
    <row r="41" spans="1:13" ht="19.5" customHeight="1">
      <c r="A41" s="83">
        <v>35</v>
      </c>
      <c r="B41" s="83">
        <v>29</v>
      </c>
      <c r="C41" s="35" t="s">
        <v>111</v>
      </c>
      <c r="D41" s="85" t="s">
        <v>14</v>
      </c>
      <c r="E41" s="85" t="s">
        <v>3</v>
      </c>
      <c r="F41" s="43">
        <v>1986</v>
      </c>
      <c r="G41" s="32" t="s">
        <v>112</v>
      </c>
      <c r="H41" s="85" t="str">
        <f t="shared" si="1"/>
        <v>A</v>
      </c>
      <c r="I41" s="85">
        <f>COUNTIF(H$7:H41,H41)</f>
        <v>15</v>
      </c>
      <c r="J41" s="88">
        <v>0.07427083333333334</v>
      </c>
      <c r="K41" s="94"/>
      <c r="L41" s="89">
        <v>0</v>
      </c>
      <c r="M41" s="90">
        <v>12</v>
      </c>
    </row>
    <row r="42" spans="1:13" s="140" customFormat="1" ht="19.5" customHeight="1">
      <c r="A42" s="166">
        <v>36</v>
      </c>
      <c r="B42" s="166">
        <v>17</v>
      </c>
      <c r="C42" s="167" t="s">
        <v>127</v>
      </c>
      <c r="D42" s="168" t="s">
        <v>14</v>
      </c>
      <c r="E42" s="168" t="s">
        <v>3</v>
      </c>
      <c r="F42" s="169">
        <v>1952</v>
      </c>
      <c r="G42" s="173" t="s">
        <v>24</v>
      </c>
      <c r="H42" s="168" t="str">
        <f t="shared" si="1"/>
        <v>D</v>
      </c>
      <c r="I42" s="168">
        <f>COUNTIF(H$7:H42,H42)</f>
        <v>3</v>
      </c>
      <c r="J42" s="171">
        <v>0.07431712962962962</v>
      </c>
      <c r="K42" s="137"/>
      <c r="L42" s="141">
        <v>10</v>
      </c>
      <c r="M42" s="172">
        <v>0</v>
      </c>
    </row>
    <row r="43" spans="1:13" s="136" customFormat="1" ht="19.5" customHeight="1">
      <c r="A43" s="152">
        <v>37</v>
      </c>
      <c r="B43" s="152">
        <v>23</v>
      </c>
      <c r="C43" s="153" t="s">
        <v>181</v>
      </c>
      <c r="D43" s="154" t="s">
        <v>14</v>
      </c>
      <c r="E43" s="154" t="s">
        <v>4</v>
      </c>
      <c r="F43" s="155">
        <v>1985</v>
      </c>
      <c r="G43" s="156" t="s">
        <v>9</v>
      </c>
      <c r="H43" s="154" t="str">
        <f t="shared" si="1"/>
        <v>F</v>
      </c>
      <c r="I43" s="154">
        <f>COUNTIF(H$7:H43,H43)</f>
        <v>2</v>
      </c>
      <c r="J43" s="157">
        <v>0.07444444444444444</v>
      </c>
      <c r="K43" s="158"/>
      <c r="L43" s="159">
        <v>10</v>
      </c>
      <c r="M43" s="165">
        <v>0</v>
      </c>
    </row>
    <row r="44" spans="1:13" ht="19.5" customHeight="1">
      <c r="A44" s="83">
        <v>38</v>
      </c>
      <c r="B44" s="83">
        <v>32</v>
      </c>
      <c r="C44" s="35" t="s">
        <v>129</v>
      </c>
      <c r="D44" s="85" t="s">
        <v>14</v>
      </c>
      <c r="E44" s="85" t="s">
        <v>3</v>
      </c>
      <c r="F44" s="43">
        <v>1975</v>
      </c>
      <c r="G44" s="32" t="s">
        <v>11</v>
      </c>
      <c r="H44" s="85" t="str">
        <f t="shared" si="1"/>
        <v>B</v>
      </c>
      <c r="I44" s="85">
        <f>COUNTIF(H$7:H44,H44)</f>
        <v>12</v>
      </c>
      <c r="J44" s="88">
        <v>0.07472222222222223</v>
      </c>
      <c r="K44" s="60"/>
      <c r="L44" s="89"/>
      <c r="M44" s="90">
        <v>0</v>
      </c>
    </row>
    <row r="45" spans="1:13" s="91" customFormat="1" ht="19.5" customHeight="1">
      <c r="A45" s="83">
        <v>39</v>
      </c>
      <c r="B45" s="83">
        <v>30</v>
      </c>
      <c r="C45" s="35" t="s">
        <v>130</v>
      </c>
      <c r="D45" s="85" t="s">
        <v>14</v>
      </c>
      <c r="E45" s="85" t="s">
        <v>3</v>
      </c>
      <c r="F45" s="43">
        <v>1969</v>
      </c>
      <c r="G45" s="32" t="s">
        <v>9</v>
      </c>
      <c r="H45" s="85" t="str">
        <f t="shared" si="1"/>
        <v>B</v>
      </c>
      <c r="I45" s="85">
        <f>COUNTIF(H$7:H45,H45)</f>
        <v>13</v>
      </c>
      <c r="J45" s="88">
        <v>0.07481481481481482</v>
      </c>
      <c r="K45" s="94"/>
      <c r="L45" s="89">
        <v>10</v>
      </c>
      <c r="M45" s="90">
        <v>0</v>
      </c>
    </row>
    <row r="46" spans="1:13" ht="19.5" customHeight="1">
      <c r="A46" s="83">
        <v>40</v>
      </c>
      <c r="B46" s="83">
        <v>71</v>
      </c>
      <c r="C46" s="84" t="s">
        <v>44</v>
      </c>
      <c r="D46" s="85" t="s">
        <v>14</v>
      </c>
      <c r="E46" s="85" t="s">
        <v>3</v>
      </c>
      <c r="F46" s="86">
        <v>1968</v>
      </c>
      <c r="G46" s="87" t="s">
        <v>45</v>
      </c>
      <c r="H46" s="85" t="str">
        <f t="shared" si="1"/>
        <v>C</v>
      </c>
      <c r="I46" s="85">
        <f>COUNTIF(H$7:H46,H46)</f>
        <v>6</v>
      </c>
      <c r="J46" s="88">
        <v>0.075</v>
      </c>
      <c r="K46" s="94"/>
      <c r="L46" s="89">
        <v>10</v>
      </c>
      <c r="M46" s="90">
        <v>0</v>
      </c>
    </row>
    <row r="47" spans="1:13" s="136" customFormat="1" ht="19.5" customHeight="1">
      <c r="A47" s="152">
        <v>41</v>
      </c>
      <c r="B47" s="152">
        <v>64</v>
      </c>
      <c r="C47" s="153" t="s">
        <v>188</v>
      </c>
      <c r="D47" s="154" t="s">
        <v>14</v>
      </c>
      <c r="E47" s="154" t="s">
        <v>4</v>
      </c>
      <c r="F47" s="155">
        <v>1974</v>
      </c>
      <c r="G47" s="156" t="s">
        <v>189</v>
      </c>
      <c r="H47" s="154" t="str">
        <f t="shared" si="1"/>
        <v>G</v>
      </c>
      <c r="I47" s="154">
        <f>COUNTIF(H$7:H47,H47)</f>
        <v>2</v>
      </c>
      <c r="J47" s="157">
        <v>0.07510416666666667</v>
      </c>
      <c r="K47" s="158"/>
      <c r="L47" s="159">
        <v>0</v>
      </c>
      <c r="M47" s="165">
        <v>12</v>
      </c>
    </row>
    <row r="48" spans="1:13" ht="19.5" customHeight="1">
      <c r="A48" s="83">
        <v>42</v>
      </c>
      <c r="B48" s="83">
        <v>76</v>
      </c>
      <c r="C48" s="84" t="s">
        <v>227</v>
      </c>
      <c r="D48" s="85" t="s">
        <v>14</v>
      </c>
      <c r="E48" s="85" t="s">
        <v>3</v>
      </c>
      <c r="F48" s="86">
        <v>1997</v>
      </c>
      <c r="G48" s="87" t="s">
        <v>9</v>
      </c>
      <c r="H48" s="85" t="str">
        <f t="shared" si="1"/>
        <v>A</v>
      </c>
      <c r="I48" s="85">
        <f>COUNTIF(H$7:H48,H48)</f>
        <v>16</v>
      </c>
      <c r="J48" s="88">
        <v>0.07537037037037037</v>
      </c>
      <c r="K48" s="60"/>
      <c r="L48" s="89">
        <v>0</v>
      </c>
      <c r="M48" s="90">
        <v>0</v>
      </c>
    </row>
    <row r="49" spans="1:13" s="95" customFormat="1" ht="19.5" customHeight="1">
      <c r="A49" s="83">
        <v>43</v>
      </c>
      <c r="B49" s="83">
        <v>28</v>
      </c>
      <c r="C49" s="35" t="s">
        <v>113</v>
      </c>
      <c r="D49" s="85" t="s">
        <v>14</v>
      </c>
      <c r="E49" s="85" t="s">
        <v>3</v>
      </c>
      <c r="F49" s="43">
        <v>1993</v>
      </c>
      <c r="G49" s="32" t="s">
        <v>114</v>
      </c>
      <c r="H49" s="85" t="str">
        <f t="shared" si="1"/>
        <v>A</v>
      </c>
      <c r="I49" s="85">
        <f>COUNTIF(H$7:H49,H49)</f>
        <v>17</v>
      </c>
      <c r="J49" s="88">
        <v>0.07538194444444445</v>
      </c>
      <c r="K49" s="60"/>
      <c r="L49" s="89">
        <v>0</v>
      </c>
      <c r="M49" s="90">
        <v>12</v>
      </c>
    </row>
    <row r="50" spans="1:13" ht="19.5" customHeight="1">
      <c r="A50" s="83">
        <v>44</v>
      </c>
      <c r="B50" s="83">
        <v>31</v>
      </c>
      <c r="C50" s="35" t="s">
        <v>148</v>
      </c>
      <c r="D50" s="85" t="s">
        <v>14</v>
      </c>
      <c r="E50" s="85" t="s">
        <v>3</v>
      </c>
      <c r="F50" s="43">
        <v>1962</v>
      </c>
      <c r="G50" s="32" t="s">
        <v>149</v>
      </c>
      <c r="H50" s="85" t="str">
        <f t="shared" si="1"/>
        <v>C</v>
      </c>
      <c r="I50" s="85">
        <f>COUNTIF(H$7:H50,H50)</f>
        <v>7</v>
      </c>
      <c r="J50" s="88">
        <v>0.07559027777777778</v>
      </c>
      <c r="K50" s="60"/>
      <c r="L50" s="89"/>
      <c r="M50" s="90">
        <v>12</v>
      </c>
    </row>
    <row r="51" spans="1:13" ht="19.5" customHeight="1">
      <c r="A51" s="83">
        <v>45</v>
      </c>
      <c r="B51" s="99">
        <v>19</v>
      </c>
      <c r="C51" s="35" t="s">
        <v>108</v>
      </c>
      <c r="D51" s="85" t="s">
        <v>14</v>
      </c>
      <c r="E51" s="85" t="s">
        <v>3</v>
      </c>
      <c r="F51" s="43">
        <v>1956</v>
      </c>
      <c r="G51" s="32" t="s">
        <v>109</v>
      </c>
      <c r="H51" s="85" t="str">
        <f t="shared" si="1"/>
        <v>D</v>
      </c>
      <c r="I51" s="85">
        <f>COUNTIF(H$7:H51,H51)</f>
        <v>4</v>
      </c>
      <c r="J51" s="100">
        <v>0.07585648148148148</v>
      </c>
      <c r="K51" s="60"/>
      <c r="L51" s="89"/>
      <c r="M51" s="90">
        <v>0</v>
      </c>
    </row>
    <row r="52" spans="1:13" ht="19.5" customHeight="1">
      <c r="A52" s="83">
        <v>46</v>
      </c>
      <c r="B52" s="83">
        <v>45</v>
      </c>
      <c r="C52" s="35" t="s">
        <v>104</v>
      </c>
      <c r="D52" s="85" t="s">
        <v>14</v>
      </c>
      <c r="E52" s="85" t="s">
        <v>3</v>
      </c>
      <c r="F52" s="43">
        <v>1953</v>
      </c>
      <c r="G52" s="32" t="s">
        <v>90</v>
      </c>
      <c r="H52" s="85" t="str">
        <f t="shared" si="1"/>
        <v>D</v>
      </c>
      <c r="I52" s="85">
        <f>COUNTIF(H$7:H52,H52)</f>
        <v>5</v>
      </c>
      <c r="J52" s="88">
        <v>0.07605324074074074</v>
      </c>
      <c r="K52" s="60"/>
      <c r="L52" s="89"/>
      <c r="M52" s="81">
        <v>12</v>
      </c>
    </row>
    <row r="53" spans="1:13" s="95" customFormat="1" ht="19.5" customHeight="1">
      <c r="A53" s="83">
        <v>47</v>
      </c>
      <c r="B53" s="83">
        <v>54</v>
      </c>
      <c r="C53" s="35" t="s">
        <v>183</v>
      </c>
      <c r="D53" s="85" t="s">
        <v>14</v>
      </c>
      <c r="E53" s="85" t="s">
        <v>3</v>
      </c>
      <c r="F53" s="43">
        <v>1957</v>
      </c>
      <c r="G53" s="32" t="s">
        <v>184</v>
      </c>
      <c r="H53" s="85" t="str">
        <f t="shared" si="1"/>
        <v>D</v>
      </c>
      <c r="I53" s="85">
        <f>COUNTIF(H$7:H53,H53)</f>
        <v>6</v>
      </c>
      <c r="J53" s="88">
        <v>0.07653935185185186</v>
      </c>
      <c r="K53" s="60"/>
      <c r="L53" s="89"/>
      <c r="M53" s="81">
        <v>12</v>
      </c>
    </row>
    <row r="54" spans="1:13" ht="19.5" customHeight="1">
      <c r="A54" s="83">
        <v>48</v>
      </c>
      <c r="B54" s="83">
        <v>6</v>
      </c>
      <c r="C54" s="36" t="s">
        <v>138</v>
      </c>
      <c r="D54" s="85" t="s">
        <v>14</v>
      </c>
      <c r="E54" s="85" t="s">
        <v>3</v>
      </c>
      <c r="F54" s="60">
        <v>1974</v>
      </c>
      <c r="G54" s="34" t="s">
        <v>10</v>
      </c>
      <c r="H54" s="85" t="str">
        <f t="shared" si="1"/>
        <v>B</v>
      </c>
      <c r="I54" s="85">
        <f>COUNTIF(H$7:H54,H54)</f>
        <v>14</v>
      </c>
      <c r="J54" s="88">
        <v>0.07656249999999999</v>
      </c>
      <c r="K54" s="60"/>
      <c r="L54" s="89"/>
      <c r="M54" s="90">
        <v>0</v>
      </c>
    </row>
    <row r="55" spans="1:13" ht="19.5" customHeight="1">
      <c r="A55" s="83">
        <v>49</v>
      </c>
      <c r="B55" s="83">
        <v>24</v>
      </c>
      <c r="C55" s="84" t="s">
        <v>207</v>
      </c>
      <c r="D55" s="85" t="s">
        <v>14</v>
      </c>
      <c r="E55" s="85" t="s">
        <v>3</v>
      </c>
      <c r="F55" s="86">
        <v>1957</v>
      </c>
      <c r="G55" s="87" t="s">
        <v>10</v>
      </c>
      <c r="H55" s="85" t="str">
        <f t="shared" si="1"/>
        <v>D</v>
      </c>
      <c r="I55" s="85">
        <f>COUNTIF(H$7:H55,H55)</f>
        <v>7</v>
      </c>
      <c r="J55" s="88">
        <v>0.0766087962962963</v>
      </c>
      <c r="K55" s="97"/>
      <c r="L55" s="89">
        <v>0</v>
      </c>
      <c r="M55" s="81">
        <v>0</v>
      </c>
    </row>
    <row r="56" spans="1:13" ht="19.5" customHeight="1">
      <c r="A56" s="83">
        <v>50</v>
      </c>
      <c r="B56" s="83">
        <v>42</v>
      </c>
      <c r="C56" s="35" t="s">
        <v>120</v>
      </c>
      <c r="D56" s="85" t="s">
        <v>14</v>
      </c>
      <c r="E56" s="85" t="s">
        <v>3</v>
      </c>
      <c r="F56" s="43">
        <v>1988</v>
      </c>
      <c r="G56" s="32" t="s">
        <v>119</v>
      </c>
      <c r="H56" s="85" t="str">
        <f t="shared" si="1"/>
        <v>A</v>
      </c>
      <c r="I56" s="85">
        <f>COUNTIF(H$7:H56,H56)</f>
        <v>18</v>
      </c>
      <c r="J56" s="88">
        <v>0.07701388888888888</v>
      </c>
      <c r="K56" s="60"/>
      <c r="L56" s="89"/>
      <c r="M56" s="90">
        <v>0</v>
      </c>
    </row>
    <row r="57" spans="1:13" ht="19.5" customHeight="1">
      <c r="A57" s="83">
        <v>51</v>
      </c>
      <c r="B57" s="83">
        <v>1</v>
      </c>
      <c r="C57" s="35" t="s">
        <v>110</v>
      </c>
      <c r="D57" s="85" t="s">
        <v>14</v>
      </c>
      <c r="E57" s="85" t="s">
        <v>3</v>
      </c>
      <c r="F57" s="43">
        <v>1960</v>
      </c>
      <c r="G57" s="32" t="s">
        <v>10</v>
      </c>
      <c r="H57" s="85" t="str">
        <f t="shared" si="1"/>
        <v>C</v>
      </c>
      <c r="I57" s="85">
        <f>COUNTIF(H$7:H57,H57)</f>
        <v>8</v>
      </c>
      <c r="J57" s="88">
        <v>0.07755787037037037</v>
      </c>
      <c r="K57" s="60"/>
      <c r="L57" s="89"/>
      <c r="M57" s="90">
        <v>12</v>
      </c>
    </row>
    <row r="58" spans="1:13" s="135" customFormat="1" ht="19.5" customHeight="1">
      <c r="A58" s="142">
        <v>52</v>
      </c>
      <c r="B58" s="142">
        <v>39</v>
      </c>
      <c r="C58" s="149" t="s">
        <v>228</v>
      </c>
      <c r="D58" s="144" t="s">
        <v>14</v>
      </c>
      <c r="E58" s="144" t="s">
        <v>4</v>
      </c>
      <c r="F58" s="150">
        <v>1958</v>
      </c>
      <c r="G58" s="151" t="s">
        <v>90</v>
      </c>
      <c r="H58" s="144" t="str">
        <f t="shared" si="1"/>
        <v>H</v>
      </c>
      <c r="I58" s="144">
        <f>COUNTIF(H$7:H58,H58)</f>
        <v>1</v>
      </c>
      <c r="J58" s="146">
        <v>0.07755787037037037</v>
      </c>
      <c r="K58" s="138"/>
      <c r="L58" s="139">
        <v>0</v>
      </c>
      <c r="M58" s="147"/>
    </row>
    <row r="59" spans="1:13" ht="19.5" customHeight="1">
      <c r="A59" s="83">
        <v>53</v>
      </c>
      <c r="B59" s="83">
        <v>48</v>
      </c>
      <c r="C59" s="35" t="s">
        <v>171</v>
      </c>
      <c r="D59" s="85" t="s">
        <v>14</v>
      </c>
      <c r="E59" s="85" t="s">
        <v>3</v>
      </c>
      <c r="F59" s="43">
        <v>1981</v>
      </c>
      <c r="G59" s="32" t="s">
        <v>17</v>
      </c>
      <c r="H59" s="85" t="str">
        <f t="shared" si="1"/>
        <v>A</v>
      </c>
      <c r="I59" s="85">
        <f>COUNTIF(H$7:H59,H59)</f>
        <v>19</v>
      </c>
      <c r="J59" s="88">
        <v>0.07785879629629629</v>
      </c>
      <c r="K59" s="94"/>
      <c r="L59" s="98">
        <v>0</v>
      </c>
      <c r="M59" s="90">
        <v>0</v>
      </c>
    </row>
    <row r="60" spans="1:13" s="136" customFormat="1" ht="19.5" customHeight="1">
      <c r="A60" s="152">
        <v>54</v>
      </c>
      <c r="B60" s="152">
        <v>53</v>
      </c>
      <c r="C60" s="153" t="s">
        <v>185</v>
      </c>
      <c r="D60" s="154" t="s">
        <v>14</v>
      </c>
      <c r="E60" s="154" t="s">
        <v>4</v>
      </c>
      <c r="F60" s="155">
        <v>1957</v>
      </c>
      <c r="G60" s="156" t="s">
        <v>186</v>
      </c>
      <c r="H60" s="154" t="str">
        <f t="shared" si="1"/>
        <v>H</v>
      </c>
      <c r="I60" s="154">
        <f>COUNTIF(H$7:H60,H60)</f>
        <v>2</v>
      </c>
      <c r="J60" s="157">
        <v>0.07885416666666667</v>
      </c>
      <c r="K60" s="158"/>
      <c r="L60" s="159">
        <v>10</v>
      </c>
      <c r="M60" s="165">
        <v>12</v>
      </c>
    </row>
    <row r="61" spans="1:13" ht="19.5" customHeight="1">
      <c r="A61" s="83">
        <v>55</v>
      </c>
      <c r="B61" s="83">
        <v>7</v>
      </c>
      <c r="C61" s="35" t="s">
        <v>146</v>
      </c>
      <c r="D61" s="85" t="s">
        <v>14</v>
      </c>
      <c r="E61" s="85" t="s">
        <v>3</v>
      </c>
      <c r="F61" s="43">
        <v>1958</v>
      </c>
      <c r="G61" s="32" t="s">
        <v>28</v>
      </c>
      <c r="H61" s="85" t="str">
        <f t="shared" si="1"/>
        <v>D</v>
      </c>
      <c r="I61" s="85">
        <f>COUNTIF(H$7:H61,H61)</f>
        <v>8</v>
      </c>
      <c r="J61" s="88">
        <v>0.07893518518518518</v>
      </c>
      <c r="K61" s="94"/>
      <c r="L61" s="89">
        <v>10</v>
      </c>
      <c r="M61" s="81">
        <v>0</v>
      </c>
    </row>
    <row r="62" spans="1:13" ht="19.5" customHeight="1">
      <c r="A62" s="83">
        <v>56</v>
      </c>
      <c r="B62" s="83">
        <v>4</v>
      </c>
      <c r="C62" s="35" t="s">
        <v>168</v>
      </c>
      <c r="D62" s="85" t="s">
        <v>14</v>
      </c>
      <c r="E62" s="85" t="s">
        <v>3</v>
      </c>
      <c r="F62" s="43">
        <v>1971</v>
      </c>
      <c r="G62" s="32" t="s">
        <v>31</v>
      </c>
      <c r="H62" s="85" t="str">
        <f t="shared" si="1"/>
        <v>B</v>
      </c>
      <c r="I62" s="85">
        <f>COUNTIF(H$7:H62,H62)</f>
        <v>15</v>
      </c>
      <c r="J62" s="88">
        <v>0.07905092592592593</v>
      </c>
      <c r="K62" s="60"/>
      <c r="L62" s="89"/>
      <c r="M62" s="81">
        <v>12</v>
      </c>
    </row>
    <row r="63" spans="1:13" ht="19.5" customHeight="1">
      <c r="A63" s="83">
        <v>57</v>
      </c>
      <c r="B63" s="83">
        <v>41</v>
      </c>
      <c r="C63" s="35" t="s">
        <v>153</v>
      </c>
      <c r="D63" s="85" t="s">
        <v>14</v>
      </c>
      <c r="E63" s="85" t="s">
        <v>3</v>
      </c>
      <c r="F63" s="43">
        <v>1984</v>
      </c>
      <c r="G63" s="32" t="s">
        <v>154</v>
      </c>
      <c r="H63" s="85" t="str">
        <f t="shared" si="1"/>
        <v>A</v>
      </c>
      <c r="I63" s="85">
        <f>COUNTIF(H$7:H63,H63)</f>
        <v>20</v>
      </c>
      <c r="J63" s="88">
        <v>0.07969907407407407</v>
      </c>
      <c r="K63" s="94"/>
      <c r="L63" s="89">
        <v>10</v>
      </c>
      <c r="M63" s="81">
        <v>0</v>
      </c>
    </row>
    <row r="64" spans="1:13" ht="19.5" customHeight="1">
      <c r="A64" s="83">
        <v>58</v>
      </c>
      <c r="B64" s="83">
        <v>67</v>
      </c>
      <c r="C64" s="36" t="s">
        <v>123</v>
      </c>
      <c r="D64" s="85" t="s">
        <v>14</v>
      </c>
      <c r="E64" s="85" t="s">
        <v>3</v>
      </c>
      <c r="F64" s="60">
        <v>1988</v>
      </c>
      <c r="G64" s="33" t="s">
        <v>124</v>
      </c>
      <c r="H64" s="85" t="str">
        <f t="shared" si="1"/>
        <v>A</v>
      </c>
      <c r="I64" s="85">
        <f>COUNTIF(H$7:H64,H64)</f>
        <v>21</v>
      </c>
      <c r="J64" s="88">
        <v>0.08002314814814815</v>
      </c>
      <c r="K64" s="93"/>
      <c r="L64" s="96">
        <v>10</v>
      </c>
      <c r="M64" s="90">
        <v>0</v>
      </c>
    </row>
    <row r="65" spans="1:13" s="91" customFormat="1" ht="19.5" customHeight="1">
      <c r="A65" s="83">
        <v>59</v>
      </c>
      <c r="B65" s="83">
        <v>69</v>
      </c>
      <c r="C65" s="84" t="s">
        <v>220</v>
      </c>
      <c r="D65" s="85" t="s">
        <v>14</v>
      </c>
      <c r="E65" s="85" t="s">
        <v>3</v>
      </c>
      <c r="F65" s="86">
        <v>1977</v>
      </c>
      <c r="G65" s="87" t="s">
        <v>9</v>
      </c>
      <c r="H65" s="85" t="str">
        <f t="shared" si="1"/>
        <v>B</v>
      </c>
      <c r="I65" s="85">
        <f>COUNTIF(H$7:H65,H65)</f>
        <v>16</v>
      </c>
      <c r="J65" s="88">
        <v>0.08019675925925926</v>
      </c>
      <c r="K65" s="60"/>
      <c r="L65" s="89"/>
      <c r="M65" s="81">
        <v>12</v>
      </c>
    </row>
    <row r="66" spans="1:13" ht="19.5" customHeight="1">
      <c r="A66" s="83">
        <v>60</v>
      </c>
      <c r="B66" s="83">
        <v>25</v>
      </c>
      <c r="C66" s="84" t="s">
        <v>208</v>
      </c>
      <c r="D66" s="85" t="s">
        <v>14</v>
      </c>
      <c r="E66" s="85" t="s">
        <v>3</v>
      </c>
      <c r="F66" s="86">
        <v>1954</v>
      </c>
      <c r="G66" s="87" t="s">
        <v>10</v>
      </c>
      <c r="H66" s="85" t="str">
        <f t="shared" si="1"/>
        <v>D</v>
      </c>
      <c r="I66" s="85">
        <f>COUNTIF(H$7:H66,H66)</f>
        <v>9</v>
      </c>
      <c r="J66" s="88">
        <v>0.08201388888888889</v>
      </c>
      <c r="K66" s="106"/>
      <c r="L66" s="105">
        <v>10</v>
      </c>
      <c r="M66" s="90">
        <v>0</v>
      </c>
    </row>
    <row r="67" spans="1:13" ht="19.5" customHeight="1">
      <c r="A67" s="83">
        <v>61</v>
      </c>
      <c r="B67" s="83">
        <v>51</v>
      </c>
      <c r="C67" s="35" t="s">
        <v>160</v>
      </c>
      <c r="D67" s="85" t="s">
        <v>14</v>
      </c>
      <c r="E67" s="85" t="s">
        <v>3</v>
      </c>
      <c r="F67" s="43">
        <v>1954</v>
      </c>
      <c r="G67" s="32" t="s">
        <v>90</v>
      </c>
      <c r="H67" s="85" t="str">
        <f t="shared" si="1"/>
        <v>D</v>
      </c>
      <c r="I67" s="85">
        <f>COUNTIF(H$7:H67,H67)</f>
        <v>10</v>
      </c>
      <c r="J67" s="88">
        <v>0.08219907407407408</v>
      </c>
      <c r="K67" s="109"/>
      <c r="L67" s="105">
        <v>0</v>
      </c>
      <c r="M67" s="81">
        <v>10</v>
      </c>
    </row>
    <row r="68" spans="1:13" ht="19.5" customHeight="1">
      <c r="A68" s="83">
        <v>62</v>
      </c>
      <c r="B68" s="83">
        <v>58</v>
      </c>
      <c r="C68" s="35" t="s">
        <v>135</v>
      </c>
      <c r="D68" s="85" t="s">
        <v>14</v>
      </c>
      <c r="E68" s="85" t="s">
        <v>3</v>
      </c>
      <c r="F68" s="43">
        <v>1965</v>
      </c>
      <c r="G68" s="32" t="s">
        <v>136</v>
      </c>
      <c r="H68" s="85" t="str">
        <f t="shared" si="1"/>
        <v>C</v>
      </c>
      <c r="I68" s="85">
        <f>COUNTIF(H$7:H68,H68)</f>
        <v>9</v>
      </c>
      <c r="J68" s="88">
        <v>0.08311342592592592</v>
      </c>
      <c r="K68" s="106"/>
      <c r="L68" s="105"/>
      <c r="M68" s="81">
        <v>12</v>
      </c>
    </row>
    <row r="69" spans="1:13" s="140" customFormat="1" ht="19.5" customHeight="1">
      <c r="A69" s="166">
        <v>63</v>
      </c>
      <c r="B69" s="166">
        <v>75</v>
      </c>
      <c r="C69" s="167" t="s">
        <v>139</v>
      </c>
      <c r="D69" s="168" t="s">
        <v>14</v>
      </c>
      <c r="E69" s="168" t="s">
        <v>4</v>
      </c>
      <c r="F69" s="169">
        <v>1994</v>
      </c>
      <c r="G69" s="173" t="s">
        <v>9</v>
      </c>
      <c r="H69" s="168" t="str">
        <f t="shared" si="1"/>
        <v>F</v>
      </c>
      <c r="I69" s="168">
        <f>COUNTIF(H$7:H69,H69)</f>
        <v>3</v>
      </c>
      <c r="J69" s="171">
        <v>0.08341435185185185</v>
      </c>
      <c r="K69" s="175"/>
      <c r="L69" s="176"/>
      <c r="M69" s="172">
        <v>0</v>
      </c>
    </row>
    <row r="70" spans="1:13" ht="19.5" customHeight="1">
      <c r="A70" s="83">
        <v>64</v>
      </c>
      <c r="B70" s="83">
        <v>68</v>
      </c>
      <c r="C70" s="36" t="s">
        <v>142</v>
      </c>
      <c r="D70" s="85" t="s">
        <v>14</v>
      </c>
      <c r="E70" s="85" t="s">
        <v>3</v>
      </c>
      <c r="F70" s="60">
        <v>1983</v>
      </c>
      <c r="G70" s="34" t="s">
        <v>124</v>
      </c>
      <c r="H70" s="85" t="str">
        <f t="shared" si="1"/>
        <v>A</v>
      </c>
      <c r="I70" s="85">
        <f>COUNTIF(H$7:H70,H70)</f>
        <v>22</v>
      </c>
      <c r="J70" s="88">
        <v>0.0835185185185185</v>
      </c>
      <c r="K70" s="106"/>
      <c r="L70" s="105">
        <v>10</v>
      </c>
      <c r="M70" s="90">
        <v>0</v>
      </c>
    </row>
    <row r="71" spans="1:13" ht="19.5" customHeight="1">
      <c r="A71" s="83">
        <v>65</v>
      </c>
      <c r="B71" s="83">
        <v>37</v>
      </c>
      <c r="C71" s="35" t="s">
        <v>147</v>
      </c>
      <c r="D71" s="85" t="s">
        <v>14</v>
      </c>
      <c r="E71" s="85" t="s">
        <v>3</v>
      </c>
      <c r="F71" s="43">
        <v>1982</v>
      </c>
      <c r="G71" s="32" t="s">
        <v>90</v>
      </c>
      <c r="H71" s="85" t="str">
        <f t="shared" si="1"/>
        <v>A</v>
      </c>
      <c r="I71" s="85">
        <f>COUNTIF(H$7:H71,H71)</f>
        <v>23</v>
      </c>
      <c r="J71" s="88">
        <v>0.08400462962962962</v>
      </c>
      <c r="K71" s="107"/>
      <c r="L71" s="108">
        <v>0</v>
      </c>
      <c r="M71" s="81">
        <v>0</v>
      </c>
    </row>
    <row r="72" spans="1:13" ht="19.5" customHeight="1">
      <c r="A72" s="83">
        <v>66</v>
      </c>
      <c r="B72" s="83">
        <v>74</v>
      </c>
      <c r="C72" s="35" t="s">
        <v>117</v>
      </c>
      <c r="D72" s="85" t="s">
        <v>14</v>
      </c>
      <c r="E72" s="85" t="s">
        <v>3</v>
      </c>
      <c r="F72" s="43">
        <v>1990</v>
      </c>
      <c r="G72" s="32" t="s">
        <v>47</v>
      </c>
      <c r="H72" s="85" t="str">
        <f aca="true" t="shared" si="2" ref="H72:H83">IF($E72="m",IF($F$1-$F72&gt;19,IF($F$1-$F72&lt;40,"A",IF($F$1-$F72&gt;49,IF($F$1-$F72&gt;59,IF($F$1-$F72&gt;69,"E","D"),"C"),"B")),"JM"),IF($F$1-$F72&gt;19,IF($F$1-$F72&lt;40,"F",IF($F$1-$F72&lt;50,"G","H")),"JŽ"))</f>
        <v>A</v>
      </c>
      <c r="I72" s="85">
        <f>COUNTIF(H$7:H72,H72)</f>
        <v>24</v>
      </c>
      <c r="J72" s="88">
        <v>0.08598379629629631</v>
      </c>
      <c r="K72" s="106"/>
      <c r="L72" s="105">
        <v>0</v>
      </c>
      <c r="M72" s="90">
        <v>12</v>
      </c>
    </row>
    <row r="73" spans="1:13" ht="19.5" customHeight="1">
      <c r="A73" s="83">
        <v>67</v>
      </c>
      <c r="B73" s="83">
        <v>35</v>
      </c>
      <c r="C73" s="35" t="s">
        <v>141</v>
      </c>
      <c r="D73" s="85" t="s">
        <v>14</v>
      </c>
      <c r="E73" s="85" t="s">
        <v>3</v>
      </c>
      <c r="F73" s="43">
        <v>1976</v>
      </c>
      <c r="G73" s="32" t="s">
        <v>30</v>
      </c>
      <c r="H73" s="85" t="str">
        <f t="shared" si="2"/>
        <v>B</v>
      </c>
      <c r="I73" s="85">
        <f>COUNTIF(H$7:H73,H73)</f>
        <v>17</v>
      </c>
      <c r="J73" s="88">
        <v>0.0899537037037037</v>
      </c>
      <c r="K73" s="106"/>
      <c r="L73" s="105">
        <v>0</v>
      </c>
      <c r="M73" s="90">
        <v>12</v>
      </c>
    </row>
    <row r="74" spans="1:13" ht="19.5" customHeight="1">
      <c r="A74" s="83">
        <v>68</v>
      </c>
      <c r="B74" s="83">
        <v>34</v>
      </c>
      <c r="C74" s="35" t="s">
        <v>143</v>
      </c>
      <c r="D74" s="85" t="s">
        <v>14</v>
      </c>
      <c r="E74" s="85" t="s">
        <v>3</v>
      </c>
      <c r="F74" s="43">
        <v>1963</v>
      </c>
      <c r="G74" s="32" t="s">
        <v>29</v>
      </c>
      <c r="H74" s="85" t="str">
        <f t="shared" si="2"/>
        <v>C</v>
      </c>
      <c r="I74" s="85">
        <f>COUNTIF(H$7:H74,H74)</f>
        <v>10</v>
      </c>
      <c r="J74" s="88">
        <v>0.0899537037037037</v>
      </c>
      <c r="K74" s="107"/>
      <c r="L74" s="105">
        <v>0</v>
      </c>
      <c r="M74" s="90">
        <v>12</v>
      </c>
    </row>
    <row r="75" spans="1:13" ht="19.5" customHeight="1">
      <c r="A75" s="83">
        <v>69</v>
      </c>
      <c r="B75" s="83">
        <v>21</v>
      </c>
      <c r="C75" s="35" t="s">
        <v>179</v>
      </c>
      <c r="D75" s="85" t="s">
        <v>14</v>
      </c>
      <c r="E75" s="85" t="s">
        <v>3</v>
      </c>
      <c r="F75" s="43">
        <v>1965</v>
      </c>
      <c r="G75" s="32" t="s">
        <v>180</v>
      </c>
      <c r="H75" s="85" t="str">
        <f t="shared" si="2"/>
        <v>C</v>
      </c>
      <c r="I75" s="85">
        <f>COUNTIF(H$7:H75,H75)</f>
        <v>11</v>
      </c>
      <c r="J75" s="88">
        <v>0.0899537037037037</v>
      </c>
      <c r="K75" s="104"/>
      <c r="L75" s="105">
        <v>10</v>
      </c>
      <c r="M75" s="90">
        <v>0</v>
      </c>
    </row>
    <row r="76" spans="1:13" ht="19.5" customHeight="1">
      <c r="A76" s="83">
        <v>70</v>
      </c>
      <c r="B76" s="83">
        <v>65</v>
      </c>
      <c r="C76" s="84" t="s">
        <v>219</v>
      </c>
      <c r="D76" s="85" t="s">
        <v>14</v>
      </c>
      <c r="E76" s="85" t="s">
        <v>3</v>
      </c>
      <c r="F76" s="86">
        <v>1965</v>
      </c>
      <c r="G76" s="87" t="s">
        <v>124</v>
      </c>
      <c r="H76" s="85" t="str">
        <f t="shared" si="2"/>
        <v>C</v>
      </c>
      <c r="I76" s="85">
        <f>COUNTIF(H$7:H76,H76)</f>
        <v>12</v>
      </c>
      <c r="J76" s="88">
        <v>0.09069444444444445</v>
      </c>
      <c r="K76" s="106"/>
      <c r="L76" s="105">
        <v>0</v>
      </c>
      <c r="M76" s="90">
        <v>0</v>
      </c>
    </row>
    <row r="77" spans="1:13" ht="19.5" customHeight="1">
      <c r="A77" s="83">
        <v>71</v>
      </c>
      <c r="B77" s="83">
        <v>57</v>
      </c>
      <c r="C77" s="84" t="s">
        <v>215</v>
      </c>
      <c r="D77" s="85" t="s">
        <v>14</v>
      </c>
      <c r="E77" s="85" t="s">
        <v>3</v>
      </c>
      <c r="F77" s="86">
        <v>1960</v>
      </c>
      <c r="G77" s="87" t="s">
        <v>47</v>
      </c>
      <c r="H77" s="85" t="str">
        <f t="shared" si="2"/>
        <v>C</v>
      </c>
      <c r="I77" s="85">
        <f>COUNTIF(H$7:H77,H77)</f>
        <v>13</v>
      </c>
      <c r="J77" s="88">
        <v>0.09496527777777779</v>
      </c>
      <c r="M77" s="81">
        <v>12</v>
      </c>
    </row>
    <row r="78" spans="1:13" ht="19.5" customHeight="1">
      <c r="A78" s="83">
        <v>72</v>
      </c>
      <c r="B78" s="83">
        <v>56</v>
      </c>
      <c r="C78" s="36" t="s">
        <v>170</v>
      </c>
      <c r="D78" s="85" t="s">
        <v>14</v>
      </c>
      <c r="E78" s="85" t="s">
        <v>3</v>
      </c>
      <c r="F78" s="60">
        <v>1964</v>
      </c>
      <c r="G78" s="33" t="s">
        <v>47</v>
      </c>
      <c r="H78" s="85" t="str">
        <f t="shared" si="2"/>
        <v>C</v>
      </c>
      <c r="I78" s="85">
        <f>COUNTIF(H$7:H78,H78)</f>
        <v>14</v>
      </c>
      <c r="J78" s="88">
        <v>0.09822916666666666</v>
      </c>
      <c r="M78" s="90">
        <v>12</v>
      </c>
    </row>
    <row r="79" spans="1:13" ht="19.5" customHeight="1">
      <c r="A79" s="83">
        <v>73</v>
      </c>
      <c r="B79" s="83">
        <v>77</v>
      </c>
      <c r="C79" s="84" t="s">
        <v>223</v>
      </c>
      <c r="D79" s="85" t="s">
        <v>14</v>
      </c>
      <c r="E79" s="85" t="s">
        <v>3</v>
      </c>
      <c r="F79" s="86">
        <v>1958</v>
      </c>
      <c r="G79" s="87" t="s">
        <v>9</v>
      </c>
      <c r="H79" s="85" t="str">
        <f t="shared" si="2"/>
        <v>D</v>
      </c>
      <c r="I79" s="85">
        <f>COUNTIF(H$7:H79,H79)</f>
        <v>11</v>
      </c>
      <c r="J79" s="88">
        <v>0.09886574074074074</v>
      </c>
      <c r="M79" s="81">
        <v>12</v>
      </c>
    </row>
    <row r="80" spans="1:13" ht="19.5" customHeight="1">
      <c r="A80" s="83">
        <v>74</v>
      </c>
      <c r="B80" s="83">
        <v>20</v>
      </c>
      <c r="C80" s="35" t="s">
        <v>187</v>
      </c>
      <c r="D80" s="85" t="s">
        <v>14</v>
      </c>
      <c r="E80" s="85" t="s">
        <v>3</v>
      </c>
      <c r="F80" s="43">
        <v>1976</v>
      </c>
      <c r="G80" s="32" t="s">
        <v>64</v>
      </c>
      <c r="H80" s="85" t="str">
        <f t="shared" si="2"/>
        <v>B</v>
      </c>
      <c r="I80" s="85">
        <f>COUNTIF(H$7:H80,H80)</f>
        <v>18</v>
      </c>
      <c r="J80" s="88">
        <v>0.09991898148148148</v>
      </c>
      <c r="K80" s="109"/>
      <c r="L80" s="110">
        <v>10</v>
      </c>
      <c r="M80" s="90">
        <v>12</v>
      </c>
    </row>
    <row r="81" spans="1:13" s="140" customFormat="1" ht="19.5" customHeight="1">
      <c r="A81" s="166">
        <v>75</v>
      </c>
      <c r="B81" s="166">
        <v>14</v>
      </c>
      <c r="C81" s="177" t="s">
        <v>32</v>
      </c>
      <c r="D81" s="168" t="s">
        <v>14</v>
      </c>
      <c r="E81" s="168" t="s">
        <v>4</v>
      </c>
      <c r="F81" s="137">
        <v>1956</v>
      </c>
      <c r="G81" s="178" t="s">
        <v>152</v>
      </c>
      <c r="H81" s="168" t="str">
        <f t="shared" si="2"/>
        <v>H</v>
      </c>
      <c r="I81" s="168">
        <f>COUNTIF(H$7:H81,H81)</f>
        <v>3</v>
      </c>
      <c r="J81" s="171">
        <v>0.11203703703703705</v>
      </c>
      <c r="K81" s="175"/>
      <c r="L81" s="176">
        <v>0</v>
      </c>
      <c r="M81" s="172">
        <v>0</v>
      </c>
    </row>
    <row r="82" spans="1:13" s="140" customFormat="1" ht="19.5" customHeight="1">
      <c r="A82" s="166">
        <v>76</v>
      </c>
      <c r="B82" s="166">
        <v>2</v>
      </c>
      <c r="C82" s="167" t="s">
        <v>84</v>
      </c>
      <c r="D82" s="168" t="s">
        <v>14</v>
      </c>
      <c r="E82" s="168" t="s">
        <v>4</v>
      </c>
      <c r="F82" s="169">
        <v>1975</v>
      </c>
      <c r="G82" s="173" t="s">
        <v>85</v>
      </c>
      <c r="H82" s="168" t="str">
        <f t="shared" si="2"/>
        <v>G</v>
      </c>
      <c r="I82" s="168">
        <f>COUNTIF(H$7:H82,H82)</f>
        <v>3</v>
      </c>
      <c r="J82" s="171">
        <v>0.12077546296296297</v>
      </c>
      <c r="K82" s="179"/>
      <c r="L82" s="180"/>
      <c r="M82" s="174">
        <v>10</v>
      </c>
    </row>
    <row r="83" spans="1:13" ht="19.5" customHeight="1">
      <c r="A83" s="83">
        <v>77</v>
      </c>
      <c r="B83" s="83">
        <v>55</v>
      </c>
      <c r="C83" s="36" t="s">
        <v>122</v>
      </c>
      <c r="D83" s="85" t="s">
        <v>14</v>
      </c>
      <c r="E83" s="85" t="s">
        <v>4</v>
      </c>
      <c r="F83" s="60">
        <v>1963</v>
      </c>
      <c r="G83" s="34" t="s">
        <v>47</v>
      </c>
      <c r="H83" s="85" t="str">
        <f t="shared" si="2"/>
        <v>H</v>
      </c>
      <c r="I83" s="85">
        <f>COUNTIF(H$7:H83,H83)</f>
        <v>4</v>
      </c>
      <c r="J83" s="88">
        <v>0.12418981481481482</v>
      </c>
      <c r="M83" s="72"/>
    </row>
    <row r="85" spans="1:13" s="82" customFormat="1" ht="13.5" customHeight="1">
      <c r="A85" s="225" t="s">
        <v>19</v>
      </c>
      <c r="B85" s="225"/>
      <c r="C85" s="225"/>
      <c r="D85" s="225"/>
      <c r="E85" s="225"/>
      <c r="F85" s="225"/>
      <c r="G85" s="225"/>
      <c r="H85" s="67"/>
      <c r="I85" s="67"/>
      <c r="J85" s="62"/>
      <c r="K85" s="64"/>
      <c r="L85" s="111"/>
      <c r="M85" s="69"/>
    </row>
    <row r="86" spans="1:13" s="82" customFormat="1" ht="13.5" customHeight="1">
      <c r="A86" s="225" t="s">
        <v>20</v>
      </c>
      <c r="B86" s="225"/>
      <c r="C86" s="225"/>
      <c r="D86" s="225"/>
      <c r="E86" s="225"/>
      <c r="F86" s="225"/>
      <c r="G86" s="225"/>
      <c r="H86" s="67"/>
      <c r="I86" s="67"/>
      <c r="J86" s="62"/>
      <c r="K86" s="64"/>
      <c r="L86" s="111"/>
      <c r="M86" s="69"/>
    </row>
  </sheetData>
  <sheetProtection/>
  <mergeCells count="5">
    <mergeCell ref="A3:J3"/>
    <mergeCell ref="A4:J4"/>
    <mergeCell ref="A5:B5"/>
    <mergeCell ref="A85:G85"/>
    <mergeCell ref="A86:G8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2">
      <selection activeCell="Q7" sqref="Q7"/>
    </sheetView>
  </sheetViews>
  <sheetFormatPr defaultColWidth="9.140625" defaultRowHeight="12.75"/>
  <cols>
    <col min="1" max="1" width="5.421875" style="62" customWidth="1"/>
    <col min="2" max="2" width="5.57421875" style="62" customWidth="1"/>
    <col min="3" max="3" width="21.00390625" style="63" customWidth="1"/>
    <col min="4" max="5" width="4.00390625" style="64" customWidth="1"/>
    <col min="6" max="6" width="6.28125" style="65" customWidth="1"/>
    <col min="7" max="7" width="19.7109375" style="66" customWidth="1"/>
    <col min="8" max="8" width="4.7109375" style="67" customWidth="1"/>
    <col min="9" max="9" width="3.57421875" style="67" customWidth="1"/>
    <col min="10" max="10" width="20.00390625" style="62" customWidth="1"/>
    <col min="11" max="11" width="3.421875" style="64" hidden="1" customWidth="1"/>
    <col min="12" max="12" width="4.8515625" style="68" hidden="1" customWidth="1"/>
    <col min="13" max="13" width="9.140625" style="69" hidden="1" customWidth="1"/>
    <col min="14" max="14" width="9.140625" style="63" customWidth="1"/>
    <col min="15" max="16384" width="9.140625" style="63" customWidth="1"/>
  </cols>
  <sheetData>
    <row r="1" spans="1:6" ht="9.75" customHeight="1" hidden="1">
      <c r="A1" s="62" t="s">
        <v>226</v>
      </c>
      <c r="E1" s="64" t="s">
        <v>6</v>
      </c>
      <c r="F1" s="65">
        <v>2018</v>
      </c>
    </row>
    <row r="2" ht="18.75" customHeight="1" thickBot="1"/>
    <row r="3" spans="1:13" s="73" customFormat="1" ht="30" customHeight="1" thickBot="1">
      <c r="A3" s="220" t="s">
        <v>53</v>
      </c>
      <c r="B3" s="221"/>
      <c r="C3" s="221"/>
      <c r="D3" s="221"/>
      <c r="E3" s="221"/>
      <c r="F3" s="221"/>
      <c r="G3" s="221"/>
      <c r="H3" s="221"/>
      <c r="I3" s="221"/>
      <c r="J3" s="222"/>
      <c r="K3" s="70"/>
      <c r="L3" s="71"/>
      <c r="M3" s="72"/>
    </row>
    <row r="4" spans="1:13" s="75" customFormat="1" ht="17.25" customHeight="1">
      <c r="A4" s="223" t="s">
        <v>52</v>
      </c>
      <c r="B4" s="223"/>
      <c r="C4" s="223"/>
      <c r="D4" s="223"/>
      <c r="E4" s="223"/>
      <c r="F4" s="223"/>
      <c r="G4" s="223"/>
      <c r="H4" s="223"/>
      <c r="I4" s="223"/>
      <c r="J4" s="223"/>
      <c r="K4" s="64"/>
      <c r="L4" s="74"/>
      <c r="M4" s="69"/>
    </row>
    <row r="5" spans="1:2" ht="12.75">
      <c r="A5" s="224" t="s">
        <v>18</v>
      </c>
      <c r="B5" s="224"/>
    </row>
    <row r="6" spans="1:13" s="82" customFormat="1" ht="34.5" customHeight="1">
      <c r="A6" s="43" t="s">
        <v>50</v>
      </c>
      <c r="B6" s="42" t="s">
        <v>22</v>
      </c>
      <c r="C6" s="36" t="s">
        <v>0</v>
      </c>
      <c r="D6" s="60" t="s">
        <v>13</v>
      </c>
      <c r="E6" s="60" t="s">
        <v>5</v>
      </c>
      <c r="F6" s="76" t="s">
        <v>8</v>
      </c>
      <c r="G6" s="77" t="s">
        <v>1</v>
      </c>
      <c r="H6" s="78" t="s">
        <v>7</v>
      </c>
      <c r="I6" s="79" t="s">
        <v>51</v>
      </c>
      <c r="J6" s="59" t="s">
        <v>2</v>
      </c>
      <c r="K6" s="60" t="s">
        <v>12</v>
      </c>
      <c r="L6" s="80" t="s">
        <v>16</v>
      </c>
      <c r="M6" s="81" t="s">
        <v>190</v>
      </c>
    </row>
    <row r="7" spans="1:13" s="135" customFormat="1" ht="19.5" customHeight="1">
      <c r="A7" s="142">
        <v>1</v>
      </c>
      <c r="B7" s="142">
        <v>10</v>
      </c>
      <c r="C7" s="143" t="s">
        <v>155</v>
      </c>
      <c r="D7" s="144" t="s">
        <v>15</v>
      </c>
      <c r="E7" s="144" t="s">
        <v>3</v>
      </c>
      <c r="F7" s="138">
        <v>1974</v>
      </c>
      <c r="G7" s="145" t="s">
        <v>81</v>
      </c>
      <c r="H7" s="144" t="s">
        <v>39</v>
      </c>
      <c r="I7" s="144">
        <f>COUNTIF(H$7:H7,H7)</f>
        <v>1</v>
      </c>
      <c r="J7" s="146">
        <v>0.05407407407407407</v>
      </c>
      <c r="K7" s="138"/>
      <c r="L7" s="139">
        <v>0</v>
      </c>
      <c r="M7" s="147">
        <v>0</v>
      </c>
    </row>
    <row r="8" spans="1:13" s="136" customFormat="1" ht="19.5" customHeight="1">
      <c r="A8" s="152">
        <v>2</v>
      </c>
      <c r="B8" s="152">
        <v>18</v>
      </c>
      <c r="C8" s="153" t="s">
        <v>125</v>
      </c>
      <c r="D8" s="154" t="s">
        <v>14</v>
      </c>
      <c r="E8" s="154" t="s">
        <v>3</v>
      </c>
      <c r="F8" s="155">
        <v>1983</v>
      </c>
      <c r="G8" s="156" t="s">
        <v>126</v>
      </c>
      <c r="H8" s="154" t="str">
        <f aca="true" t="shared" si="0" ref="H8:H30">IF($E8="m",IF($F$1-$F8&gt;19,IF($F$1-$F8&lt;40,"A",IF($F$1-$F8&gt;49,IF($F$1-$F8&gt;59,IF($F$1-$F8&gt;69,"E","D"),"C"),"B")),"JM"),IF($F$1-$F8&gt;19,IF($F$1-$F8&lt;40,"F",IF($F$1-$F8&lt;50,"G","H")),"JŽ"))</f>
        <v>A</v>
      </c>
      <c r="I8" s="154">
        <f>COUNTIF(H$7:H8,H8)</f>
        <v>2</v>
      </c>
      <c r="J8" s="157">
        <v>0.05601851851851852</v>
      </c>
      <c r="K8" s="158"/>
      <c r="L8" s="159"/>
      <c r="M8" s="160">
        <v>12</v>
      </c>
    </row>
    <row r="9" spans="1:13" s="140" customFormat="1" ht="19.5" customHeight="1">
      <c r="A9" s="166">
        <v>3</v>
      </c>
      <c r="B9" s="166">
        <v>36</v>
      </c>
      <c r="C9" s="167" t="s">
        <v>163</v>
      </c>
      <c r="D9" s="168" t="s">
        <v>14</v>
      </c>
      <c r="E9" s="168" t="s">
        <v>3</v>
      </c>
      <c r="F9" s="169">
        <v>1981</v>
      </c>
      <c r="G9" s="173" t="s">
        <v>164</v>
      </c>
      <c r="H9" s="168" t="str">
        <f t="shared" si="0"/>
        <v>A</v>
      </c>
      <c r="I9" s="168">
        <f>COUNTIF(H$7:H9,H9)</f>
        <v>3</v>
      </c>
      <c r="J9" s="171">
        <v>0.06108796296296296</v>
      </c>
      <c r="K9" s="137"/>
      <c r="L9" s="141">
        <v>10</v>
      </c>
      <c r="M9" s="174">
        <v>12</v>
      </c>
    </row>
    <row r="10" spans="1:13" s="95" customFormat="1" ht="18.75" customHeight="1" hidden="1">
      <c r="A10" s="83">
        <v>8</v>
      </c>
      <c r="B10" s="83">
        <v>11</v>
      </c>
      <c r="C10" s="35" t="s">
        <v>165</v>
      </c>
      <c r="D10" s="85" t="s">
        <v>14</v>
      </c>
      <c r="E10" s="85" t="s">
        <v>3</v>
      </c>
      <c r="F10" s="43">
        <v>1987</v>
      </c>
      <c r="G10" s="32" t="s">
        <v>166</v>
      </c>
      <c r="H10" s="85" t="str">
        <f t="shared" si="0"/>
        <v>A</v>
      </c>
      <c r="I10" s="85">
        <f>COUNTIF(H$7:H10,H10)</f>
        <v>4</v>
      </c>
      <c r="J10" s="88">
        <v>0.06112268518518518</v>
      </c>
      <c r="K10" s="93"/>
      <c r="L10" s="96">
        <v>10</v>
      </c>
      <c r="M10" s="81">
        <v>12</v>
      </c>
    </row>
    <row r="11" spans="1:13" ht="19.5" customHeight="1" hidden="1">
      <c r="A11" s="83">
        <v>9</v>
      </c>
      <c r="B11" s="83">
        <v>60</v>
      </c>
      <c r="C11" s="35" t="s">
        <v>116</v>
      </c>
      <c r="D11" s="85" t="s">
        <v>14</v>
      </c>
      <c r="E11" s="85" t="s">
        <v>3</v>
      </c>
      <c r="F11" s="43">
        <v>1981</v>
      </c>
      <c r="G11" s="32" t="s">
        <v>115</v>
      </c>
      <c r="H11" s="85" t="str">
        <f t="shared" si="0"/>
        <v>A</v>
      </c>
      <c r="I11" s="85">
        <f>COUNTIF(H$7:H11,H11)</f>
        <v>5</v>
      </c>
      <c r="J11" s="88">
        <v>0.06225694444444444</v>
      </c>
      <c r="K11" s="94"/>
      <c r="L11" s="89">
        <v>10</v>
      </c>
      <c r="M11" s="90">
        <v>12</v>
      </c>
    </row>
    <row r="12" spans="1:13" s="95" customFormat="1" ht="19.5" customHeight="1" hidden="1">
      <c r="A12" s="83">
        <v>10</v>
      </c>
      <c r="B12" s="83">
        <v>47</v>
      </c>
      <c r="C12" s="35" t="s">
        <v>182</v>
      </c>
      <c r="D12" s="85" t="s">
        <v>14</v>
      </c>
      <c r="E12" s="85" t="s">
        <v>3</v>
      </c>
      <c r="F12" s="43">
        <v>1982</v>
      </c>
      <c r="G12" s="32" t="s">
        <v>24</v>
      </c>
      <c r="H12" s="85" t="str">
        <f t="shared" si="0"/>
        <v>A</v>
      </c>
      <c r="I12" s="85">
        <f>COUNTIF(H$7:H12,H12)</f>
        <v>6</v>
      </c>
      <c r="J12" s="88">
        <v>0.06302083333333333</v>
      </c>
      <c r="K12" s="60"/>
      <c r="L12" s="89"/>
      <c r="M12" s="81">
        <v>12</v>
      </c>
    </row>
    <row r="13" spans="1:13" s="91" customFormat="1" ht="19.5" customHeight="1" hidden="1">
      <c r="A13" s="83">
        <v>12</v>
      </c>
      <c r="B13" s="83">
        <v>3</v>
      </c>
      <c r="C13" s="35" t="s">
        <v>128</v>
      </c>
      <c r="D13" s="85" t="s">
        <v>14</v>
      </c>
      <c r="E13" s="85" t="s">
        <v>3</v>
      </c>
      <c r="F13" s="43">
        <v>1980</v>
      </c>
      <c r="G13" s="32" t="s">
        <v>23</v>
      </c>
      <c r="H13" s="85" t="str">
        <f t="shared" si="0"/>
        <v>A</v>
      </c>
      <c r="I13" s="85">
        <f>COUNTIF(H$7:H13,H13)</f>
        <v>7</v>
      </c>
      <c r="J13" s="88">
        <v>0.06364583333333333</v>
      </c>
      <c r="K13" s="60"/>
      <c r="L13" s="89"/>
      <c r="M13" s="90">
        <v>0</v>
      </c>
    </row>
    <row r="14" spans="1:13" s="92" customFormat="1" ht="19.5" customHeight="1" hidden="1">
      <c r="A14" s="83">
        <v>13</v>
      </c>
      <c r="B14" s="83">
        <v>8</v>
      </c>
      <c r="C14" s="35" t="s">
        <v>176</v>
      </c>
      <c r="D14" s="85" t="s">
        <v>14</v>
      </c>
      <c r="E14" s="85" t="s">
        <v>3</v>
      </c>
      <c r="F14" s="43">
        <v>1979</v>
      </c>
      <c r="G14" s="32" t="s">
        <v>25</v>
      </c>
      <c r="H14" s="85" t="str">
        <f t="shared" si="0"/>
        <v>A</v>
      </c>
      <c r="I14" s="85">
        <f>COUNTIF(H$7:H14,H14)</f>
        <v>8</v>
      </c>
      <c r="J14" s="88">
        <v>0.0638425925925926</v>
      </c>
      <c r="K14" s="60"/>
      <c r="L14" s="89"/>
      <c r="M14" s="81">
        <v>12</v>
      </c>
    </row>
    <row r="15" spans="1:13" s="92" customFormat="1" ht="19.5" customHeight="1" hidden="1">
      <c r="A15" s="83">
        <v>19</v>
      </c>
      <c r="B15" s="83">
        <v>5</v>
      </c>
      <c r="C15" s="35" t="s">
        <v>137</v>
      </c>
      <c r="D15" s="85" t="s">
        <v>14</v>
      </c>
      <c r="E15" s="85" t="s">
        <v>3</v>
      </c>
      <c r="F15" s="43">
        <v>1979</v>
      </c>
      <c r="G15" s="32" t="s">
        <v>23</v>
      </c>
      <c r="H15" s="85" t="str">
        <f t="shared" si="0"/>
        <v>A</v>
      </c>
      <c r="I15" s="85">
        <f>COUNTIF(H$7:H15,H15)</f>
        <v>9</v>
      </c>
      <c r="J15" s="88">
        <v>0.06775462962962964</v>
      </c>
      <c r="K15" s="60"/>
      <c r="L15" s="89">
        <v>10</v>
      </c>
      <c r="M15" s="81">
        <v>12</v>
      </c>
    </row>
    <row r="16" spans="1:13" s="95" customFormat="1" ht="19.5" customHeight="1" hidden="1">
      <c r="A16" s="83">
        <v>21</v>
      </c>
      <c r="B16" s="83">
        <v>13</v>
      </c>
      <c r="C16" s="35" t="s">
        <v>169</v>
      </c>
      <c r="D16" s="85" t="s">
        <v>14</v>
      </c>
      <c r="E16" s="85" t="s">
        <v>3</v>
      </c>
      <c r="F16" s="43">
        <v>1979</v>
      </c>
      <c r="G16" s="32" t="s">
        <v>9</v>
      </c>
      <c r="H16" s="85" t="str">
        <f t="shared" si="0"/>
        <v>A</v>
      </c>
      <c r="I16" s="85">
        <f>COUNTIF(H$7:H16,H16)</f>
        <v>10</v>
      </c>
      <c r="J16" s="88">
        <v>0.06854166666666667</v>
      </c>
      <c r="K16" s="94"/>
      <c r="L16" s="89">
        <v>10</v>
      </c>
      <c r="M16" s="90">
        <v>0</v>
      </c>
    </row>
    <row r="17" spans="1:13" s="95" customFormat="1" ht="19.5" customHeight="1" hidden="1">
      <c r="A17" s="83">
        <v>22</v>
      </c>
      <c r="B17" s="83">
        <v>73</v>
      </c>
      <c r="C17" s="84" t="s">
        <v>221</v>
      </c>
      <c r="D17" s="85" t="s">
        <v>14</v>
      </c>
      <c r="E17" s="85" t="s">
        <v>3</v>
      </c>
      <c r="F17" s="86">
        <v>1983</v>
      </c>
      <c r="G17" s="87" t="s">
        <v>222</v>
      </c>
      <c r="H17" s="85" t="str">
        <f t="shared" si="0"/>
        <v>A</v>
      </c>
      <c r="I17" s="85">
        <f>COUNTIF(H$7:H17,H17)</f>
        <v>11</v>
      </c>
      <c r="J17" s="88">
        <v>0.06862268518518519</v>
      </c>
      <c r="K17" s="60"/>
      <c r="L17" s="89"/>
      <c r="M17" s="90">
        <v>0</v>
      </c>
    </row>
    <row r="18" spans="1:13" s="91" customFormat="1" ht="19.5" customHeight="1" hidden="1">
      <c r="A18" s="83">
        <v>30</v>
      </c>
      <c r="B18" s="83">
        <v>27</v>
      </c>
      <c r="C18" s="35" t="s">
        <v>174</v>
      </c>
      <c r="D18" s="85" t="s">
        <v>14</v>
      </c>
      <c r="E18" s="85" t="s">
        <v>3</v>
      </c>
      <c r="F18" s="43">
        <v>1979</v>
      </c>
      <c r="G18" s="32" t="s">
        <v>175</v>
      </c>
      <c r="H18" s="85" t="str">
        <f t="shared" si="0"/>
        <v>A</v>
      </c>
      <c r="I18" s="85">
        <f>COUNTIF(H$7:H18,H18)</f>
        <v>12</v>
      </c>
      <c r="J18" s="88">
        <v>0.07122685185185186</v>
      </c>
      <c r="K18" s="60"/>
      <c r="L18" s="89">
        <v>0</v>
      </c>
      <c r="M18" s="81">
        <v>12</v>
      </c>
    </row>
    <row r="19" spans="1:13" s="92" customFormat="1" ht="19.5" customHeight="1" hidden="1">
      <c r="A19" s="83">
        <v>32</v>
      </c>
      <c r="B19" s="83">
        <v>43</v>
      </c>
      <c r="C19" s="35" t="s">
        <v>118</v>
      </c>
      <c r="D19" s="85" t="s">
        <v>14</v>
      </c>
      <c r="E19" s="85" t="s">
        <v>3</v>
      </c>
      <c r="F19" s="43">
        <v>1986</v>
      </c>
      <c r="G19" s="32" t="s">
        <v>119</v>
      </c>
      <c r="H19" s="85" t="str">
        <f t="shared" si="0"/>
        <v>A</v>
      </c>
      <c r="I19" s="85">
        <f>COUNTIF(H$7:H19,H19)</f>
        <v>13</v>
      </c>
      <c r="J19" s="88">
        <v>0.07224537037037036</v>
      </c>
      <c r="K19" s="94"/>
      <c r="L19" s="89">
        <v>10</v>
      </c>
      <c r="M19" s="90">
        <v>12</v>
      </c>
    </row>
    <row r="20" spans="1:13" ht="19.5" customHeight="1" hidden="1">
      <c r="A20" s="83">
        <v>34</v>
      </c>
      <c r="B20" s="83">
        <v>70</v>
      </c>
      <c r="C20" s="35" t="s">
        <v>121</v>
      </c>
      <c r="D20" s="85" t="s">
        <v>14</v>
      </c>
      <c r="E20" s="85" t="s">
        <v>3</v>
      </c>
      <c r="F20" s="43">
        <v>1987</v>
      </c>
      <c r="G20" s="32" t="s">
        <v>9</v>
      </c>
      <c r="H20" s="85" t="str">
        <f t="shared" si="0"/>
        <v>A</v>
      </c>
      <c r="I20" s="85">
        <f>COUNTIF(H$7:H20,H20)</f>
        <v>14</v>
      </c>
      <c r="J20" s="88">
        <v>0.07406249999999999</v>
      </c>
      <c r="K20" s="60"/>
      <c r="L20" s="89"/>
      <c r="M20" s="81">
        <v>12</v>
      </c>
    </row>
    <row r="21" spans="1:13" ht="19.5" customHeight="1" hidden="1">
      <c r="A21" s="83">
        <v>35</v>
      </c>
      <c r="B21" s="83">
        <v>29</v>
      </c>
      <c r="C21" s="35" t="s">
        <v>111</v>
      </c>
      <c r="D21" s="85" t="s">
        <v>14</v>
      </c>
      <c r="E21" s="85" t="s">
        <v>3</v>
      </c>
      <c r="F21" s="43">
        <v>1986</v>
      </c>
      <c r="G21" s="32" t="s">
        <v>112</v>
      </c>
      <c r="H21" s="85" t="str">
        <f t="shared" si="0"/>
        <v>A</v>
      </c>
      <c r="I21" s="85">
        <f>COUNTIF(H$7:H21,H21)</f>
        <v>15</v>
      </c>
      <c r="J21" s="88">
        <v>0.07427083333333334</v>
      </c>
      <c r="K21" s="60"/>
      <c r="L21" s="89"/>
      <c r="M21" s="81">
        <v>0</v>
      </c>
    </row>
    <row r="22" spans="1:13" ht="19.5" customHeight="1" hidden="1">
      <c r="A22" s="83">
        <v>42</v>
      </c>
      <c r="B22" s="83">
        <v>76</v>
      </c>
      <c r="C22" s="84" t="s">
        <v>227</v>
      </c>
      <c r="D22" s="85" t="s">
        <v>14</v>
      </c>
      <c r="E22" s="85" t="s">
        <v>3</v>
      </c>
      <c r="F22" s="86">
        <v>1997</v>
      </c>
      <c r="G22" s="87" t="s">
        <v>9</v>
      </c>
      <c r="H22" s="85" t="str">
        <f t="shared" si="0"/>
        <v>A</v>
      </c>
      <c r="I22" s="85">
        <f>COUNTIF(H$7:H22,H22)</f>
        <v>16</v>
      </c>
      <c r="J22" s="88">
        <v>0.07537037037037037</v>
      </c>
      <c r="K22" s="60"/>
      <c r="L22" s="89">
        <v>0</v>
      </c>
      <c r="M22" s="81">
        <v>0</v>
      </c>
    </row>
    <row r="23" spans="1:13" s="91" customFormat="1" ht="19.5" customHeight="1" hidden="1">
      <c r="A23" s="83">
        <v>43</v>
      </c>
      <c r="B23" s="83">
        <v>28</v>
      </c>
      <c r="C23" s="35" t="s">
        <v>113</v>
      </c>
      <c r="D23" s="85" t="s">
        <v>14</v>
      </c>
      <c r="E23" s="85" t="s">
        <v>3</v>
      </c>
      <c r="F23" s="43">
        <v>1993</v>
      </c>
      <c r="G23" s="32" t="s">
        <v>114</v>
      </c>
      <c r="H23" s="85" t="str">
        <f t="shared" si="0"/>
        <v>A</v>
      </c>
      <c r="I23" s="85">
        <f>COUNTIF(H$7:H23,H23)</f>
        <v>17</v>
      </c>
      <c r="J23" s="88">
        <v>0.07538194444444445</v>
      </c>
      <c r="K23" s="60"/>
      <c r="L23" s="89"/>
      <c r="M23" s="90">
        <v>0</v>
      </c>
    </row>
    <row r="24" spans="1:13" s="91" customFormat="1" ht="19.5" customHeight="1" hidden="1">
      <c r="A24" s="83">
        <v>50</v>
      </c>
      <c r="B24" s="83">
        <v>42</v>
      </c>
      <c r="C24" s="35" t="s">
        <v>120</v>
      </c>
      <c r="D24" s="85" t="s">
        <v>14</v>
      </c>
      <c r="E24" s="85" t="s">
        <v>3</v>
      </c>
      <c r="F24" s="43">
        <v>1988</v>
      </c>
      <c r="G24" s="32" t="s">
        <v>119</v>
      </c>
      <c r="H24" s="85" t="str">
        <f t="shared" si="0"/>
        <v>A</v>
      </c>
      <c r="I24" s="85">
        <f>COUNTIF(H$7:H24,H24)</f>
        <v>18</v>
      </c>
      <c r="J24" s="88">
        <v>0.07701388888888888</v>
      </c>
      <c r="K24" s="60"/>
      <c r="L24" s="89"/>
      <c r="M24" s="90">
        <v>0</v>
      </c>
    </row>
    <row r="25" spans="1:13" s="91" customFormat="1" ht="19.5" customHeight="1" hidden="1">
      <c r="A25" s="83">
        <v>53</v>
      </c>
      <c r="B25" s="83">
        <v>48</v>
      </c>
      <c r="C25" s="35" t="s">
        <v>171</v>
      </c>
      <c r="D25" s="85" t="s">
        <v>14</v>
      </c>
      <c r="E25" s="85" t="s">
        <v>3</v>
      </c>
      <c r="F25" s="43">
        <v>1981</v>
      </c>
      <c r="G25" s="32" t="s">
        <v>17</v>
      </c>
      <c r="H25" s="85" t="str">
        <f t="shared" si="0"/>
        <v>A</v>
      </c>
      <c r="I25" s="85">
        <f>COUNTIF(H$7:H25,H25)</f>
        <v>19</v>
      </c>
      <c r="J25" s="88">
        <v>0.07785879629629629</v>
      </c>
      <c r="K25" s="60"/>
      <c r="L25" s="89"/>
      <c r="M25" s="81">
        <v>12</v>
      </c>
    </row>
    <row r="26" spans="1:13" s="95" customFormat="1" ht="19.5" customHeight="1" hidden="1">
      <c r="A26" s="83">
        <v>57</v>
      </c>
      <c r="B26" s="83">
        <v>41</v>
      </c>
      <c r="C26" s="35" t="s">
        <v>153</v>
      </c>
      <c r="D26" s="85" t="s">
        <v>14</v>
      </c>
      <c r="E26" s="85" t="s">
        <v>3</v>
      </c>
      <c r="F26" s="43">
        <v>1984</v>
      </c>
      <c r="G26" s="32" t="s">
        <v>154</v>
      </c>
      <c r="H26" s="85" t="str">
        <f t="shared" si="0"/>
        <v>A</v>
      </c>
      <c r="I26" s="85">
        <f>COUNTIF(H$7:H26,H26)</f>
        <v>20</v>
      </c>
      <c r="J26" s="88">
        <v>0.07969907407407407</v>
      </c>
      <c r="K26" s="103" t="s">
        <v>12</v>
      </c>
      <c r="L26" s="89">
        <v>10</v>
      </c>
      <c r="M26" s="90">
        <v>0</v>
      </c>
    </row>
    <row r="27" spans="1:13" s="91" customFormat="1" ht="19.5" customHeight="1" hidden="1">
      <c r="A27" s="83">
        <v>58</v>
      </c>
      <c r="B27" s="83">
        <v>67</v>
      </c>
      <c r="C27" s="36" t="s">
        <v>123</v>
      </c>
      <c r="D27" s="85" t="s">
        <v>14</v>
      </c>
      <c r="E27" s="85" t="s">
        <v>3</v>
      </c>
      <c r="F27" s="60">
        <v>1988</v>
      </c>
      <c r="G27" s="33" t="s">
        <v>124</v>
      </c>
      <c r="H27" s="85" t="str">
        <f t="shared" si="0"/>
        <v>A</v>
      </c>
      <c r="I27" s="85">
        <f>COUNTIF(H$7:H27,H27)</f>
        <v>21</v>
      </c>
      <c r="J27" s="88">
        <v>0.08002314814814815</v>
      </c>
      <c r="K27" s="97"/>
      <c r="L27" s="101">
        <v>0</v>
      </c>
      <c r="M27" s="90">
        <v>12</v>
      </c>
    </row>
    <row r="28" spans="1:13" ht="19.5" customHeight="1" hidden="1">
      <c r="A28" s="83">
        <v>64</v>
      </c>
      <c r="B28" s="83">
        <v>68</v>
      </c>
      <c r="C28" s="36" t="s">
        <v>142</v>
      </c>
      <c r="D28" s="85" t="s">
        <v>14</v>
      </c>
      <c r="E28" s="85" t="s">
        <v>3</v>
      </c>
      <c r="F28" s="60">
        <v>1983</v>
      </c>
      <c r="G28" s="34" t="s">
        <v>124</v>
      </c>
      <c r="H28" s="85" t="str">
        <f t="shared" si="0"/>
        <v>A</v>
      </c>
      <c r="I28" s="85">
        <f>COUNTIF(H$7:H28,H28)</f>
        <v>22</v>
      </c>
      <c r="J28" s="88">
        <v>0.0835185185185185</v>
      </c>
      <c r="K28" s="94"/>
      <c r="L28" s="89">
        <v>10</v>
      </c>
      <c r="M28" s="90">
        <v>0</v>
      </c>
    </row>
    <row r="29" spans="1:13" ht="19.5" customHeight="1" hidden="1">
      <c r="A29" s="83">
        <v>65</v>
      </c>
      <c r="B29" s="83">
        <v>37</v>
      </c>
      <c r="C29" s="35" t="s">
        <v>147</v>
      </c>
      <c r="D29" s="85" t="s">
        <v>14</v>
      </c>
      <c r="E29" s="85" t="s">
        <v>3</v>
      </c>
      <c r="F29" s="43">
        <v>1982</v>
      </c>
      <c r="G29" s="32" t="s">
        <v>90</v>
      </c>
      <c r="H29" s="85" t="str">
        <f t="shared" si="0"/>
        <v>A</v>
      </c>
      <c r="I29" s="85">
        <f>COUNTIF(H$7:H29,H29)</f>
        <v>23</v>
      </c>
      <c r="J29" s="88">
        <v>0.08400462962962962</v>
      </c>
      <c r="K29" s="60"/>
      <c r="L29" s="89"/>
      <c r="M29" s="90">
        <v>0</v>
      </c>
    </row>
    <row r="30" spans="1:13" ht="19.5" customHeight="1" hidden="1">
      <c r="A30" s="83">
        <v>66</v>
      </c>
      <c r="B30" s="83">
        <v>74</v>
      </c>
      <c r="C30" s="35" t="s">
        <v>117</v>
      </c>
      <c r="D30" s="85" t="s">
        <v>14</v>
      </c>
      <c r="E30" s="85" t="s">
        <v>3</v>
      </c>
      <c r="F30" s="43">
        <v>1990</v>
      </c>
      <c r="G30" s="32" t="s">
        <v>47</v>
      </c>
      <c r="H30" s="85" t="str">
        <f t="shared" si="0"/>
        <v>A</v>
      </c>
      <c r="I30" s="85">
        <f>COUNTIF(H$7:H30,H30)</f>
        <v>24</v>
      </c>
      <c r="J30" s="88">
        <v>0.08598379629629631</v>
      </c>
      <c r="K30" s="60"/>
      <c r="L30" s="89"/>
      <c r="M30" s="90">
        <v>0</v>
      </c>
    </row>
    <row r="31" spans="1:13" ht="19.5" customHeight="1">
      <c r="A31" s="83"/>
      <c r="B31" s="83"/>
      <c r="C31" s="35"/>
      <c r="D31" s="85"/>
      <c r="E31" s="85"/>
      <c r="F31" s="43"/>
      <c r="G31" s="32"/>
      <c r="H31" s="85"/>
      <c r="I31" s="85"/>
      <c r="J31" s="88"/>
      <c r="K31" s="60"/>
      <c r="L31" s="89"/>
      <c r="M31" s="90"/>
    </row>
    <row r="32" spans="1:13" s="135" customFormat="1" ht="19.5" customHeight="1">
      <c r="A32" s="142">
        <v>1</v>
      </c>
      <c r="B32" s="142">
        <v>62</v>
      </c>
      <c r="C32" s="143" t="s">
        <v>161</v>
      </c>
      <c r="D32" s="144" t="s">
        <v>14</v>
      </c>
      <c r="E32" s="144" t="s">
        <v>3</v>
      </c>
      <c r="F32" s="138">
        <v>1978</v>
      </c>
      <c r="G32" s="145" t="s">
        <v>107</v>
      </c>
      <c r="H32" s="144" t="str">
        <f aca="true" t="shared" si="1" ref="H32:H50">IF($E32="m",IF($F$1-$F32&gt;19,IF($F$1-$F32&lt;40,"A",IF($F$1-$F32&gt;49,IF($F$1-$F32&gt;59,IF($F$1-$F32&gt;69,"E","D"),"C"),"B")),"JM"),IF($F$1-$F32&gt;19,IF($F$1-$F32&lt;40,"F",IF($F$1-$F32&lt;50,"G","H")),"JŽ"))</f>
        <v>B</v>
      </c>
      <c r="I32" s="144">
        <f>COUNTIF(H$7:H32,H32)</f>
        <v>1</v>
      </c>
      <c r="J32" s="146">
        <v>0.054733796296296294</v>
      </c>
      <c r="K32" s="138"/>
      <c r="L32" s="139">
        <v>10</v>
      </c>
      <c r="M32" s="147">
        <v>12</v>
      </c>
    </row>
    <row r="33" spans="1:13" s="136" customFormat="1" ht="19.5" customHeight="1">
      <c r="A33" s="152">
        <v>2</v>
      </c>
      <c r="B33" s="152">
        <v>44</v>
      </c>
      <c r="C33" s="161" t="s">
        <v>38</v>
      </c>
      <c r="D33" s="154" t="s">
        <v>14</v>
      </c>
      <c r="E33" s="154" t="s">
        <v>3</v>
      </c>
      <c r="F33" s="155">
        <v>1969</v>
      </c>
      <c r="G33" s="162" t="s">
        <v>212</v>
      </c>
      <c r="H33" s="154" t="str">
        <f t="shared" si="1"/>
        <v>B</v>
      </c>
      <c r="I33" s="154">
        <f>COUNTIF(H$7:H33,H33)</f>
        <v>2</v>
      </c>
      <c r="J33" s="157">
        <v>0.05929398148148148</v>
      </c>
      <c r="K33" s="158"/>
      <c r="L33" s="159">
        <v>10</v>
      </c>
      <c r="M33" s="165">
        <v>0</v>
      </c>
    </row>
    <row r="34" spans="1:13" s="140" customFormat="1" ht="19.5" customHeight="1">
      <c r="A34" s="166">
        <v>3</v>
      </c>
      <c r="B34" s="166">
        <v>63</v>
      </c>
      <c r="C34" s="167" t="s">
        <v>216</v>
      </c>
      <c r="D34" s="168" t="s">
        <v>14</v>
      </c>
      <c r="E34" s="168" t="s">
        <v>3</v>
      </c>
      <c r="F34" s="169">
        <v>1972</v>
      </c>
      <c r="G34" s="170" t="s">
        <v>217</v>
      </c>
      <c r="H34" s="168" t="str">
        <f t="shared" si="1"/>
        <v>B</v>
      </c>
      <c r="I34" s="168">
        <f>COUNTIF(H$7:H34,H34)</f>
        <v>3</v>
      </c>
      <c r="J34" s="171">
        <v>0.059895833333333336</v>
      </c>
      <c r="K34" s="137"/>
      <c r="L34" s="141"/>
      <c r="M34" s="174">
        <v>12</v>
      </c>
    </row>
    <row r="35" spans="1:13" ht="19.5" customHeight="1" hidden="1">
      <c r="A35" s="83">
        <v>6</v>
      </c>
      <c r="B35" s="83">
        <v>72</v>
      </c>
      <c r="C35" s="35" t="s">
        <v>173</v>
      </c>
      <c r="D35" s="85" t="s">
        <v>14</v>
      </c>
      <c r="E35" s="85" t="s">
        <v>3</v>
      </c>
      <c r="F35" s="43">
        <v>1976</v>
      </c>
      <c r="G35" s="32" t="s">
        <v>23</v>
      </c>
      <c r="H35" s="85" t="str">
        <f t="shared" si="1"/>
        <v>B</v>
      </c>
      <c r="I35" s="85">
        <f>COUNTIF(H$7:H35,H35)</f>
        <v>4</v>
      </c>
      <c r="J35" s="88">
        <v>0.06048611111111111</v>
      </c>
      <c r="K35" s="93"/>
      <c r="L35" s="89">
        <v>0</v>
      </c>
      <c r="M35" s="90">
        <v>12</v>
      </c>
    </row>
    <row r="36" spans="1:13" ht="19.5" customHeight="1" hidden="1">
      <c r="A36" s="83">
        <v>11</v>
      </c>
      <c r="B36" s="83">
        <v>33</v>
      </c>
      <c r="C36" s="35" t="s">
        <v>172</v>
      </c>
      <c r="D36" s="85" t="s">
        <v>14</v>
      </c>
      <c r="E36" s="85" t="s">
        <v>3</v>
      </c>
      <c r="F36" s="43">
        <v>1977</v>
      </c>
      <c r="G36" s="32" t="s">
        <v>90</v>
      </c>
      <c r="H36" s="85" t="str">
        <f t="shared" si="1"/>
        <v>B</v>
      </c>
      <c r="I36" s="85">
        <f>COUNTIF(H$7:H36,H36)</f>
        <v>5</v>
      </c>
      <c r="J36" s="88">
        <v>0.06350694444444445</v>
      </c>
      <c r="K36" s="94"/>
      <c r="L36" s="89">
        <v>10</v>
      </c>
      <c r="M36" s="90">
        <v>12</v>
      </c>
    </row>
    <row r="37" spans="1:13" s="91" customFormat="1" ht="19.5" customHeight="1" hidden="1">
      <c r="A37" s="83">
        <v>18</v>
      </c>
      <c r="B37" s="83">
        <v>12</v>
      </c>
      <c r="C37" s="84" t="s">
        <v>198</v>
      </c>
      <c r="D37" s="85" t="s">
        <v>14</v>
      </c>
      <c r="E37" s="85" t="s">
        <v>3</v>
      </c>
      <c r="F37" s="86">
        <v>1976</v>
      </c>
      <c r="G37" s="87" t="s">
        <v>199</v>
      </c>
      <c r="H37" s="85" t="str">
        <f t="shared" si="1"/>
        <v>B</v>
      </c>
      <c r="I37" s="85">
        <f>COUNTIF(H$7:H37,H37)</f>
        <v>6</v>
      </c>
      <c r="J37" s="88">
        <v>0.0671412037037037</v>
      </c>
      <c r="K37" s="94"/>
      <c r="L37" s="98">
        <v>0</v>
      </c>
      <c r="M37" s="90">
        <v>0</v>
      </c>
    </row>
    <row r="38" spans="1:13" s="92" customFormat="1" ht="19.5" customHeight="1" hidden="1">
      <c r="A38" s="83">
        <v>20</v>
      </c>
      <c r="B38" s="83">
        <v>38</v>
      </c>
      <c r="C38" s="35" t="s">
        <v>140</v>
      </c>
      <c r="D38" s="85" t="s">
        <v>14</v>
      </c>
      <c r="E38" s="85" t="s">
        <v>3</v>
      </c>
      <c r="F38" s="43">
        <v>1977</v>
      </c>
      <c r="G38" s="32" t="s">
        <v>28</v>
      </c>
      <c r="H38" s="85" t="str">
        <f t="shared" si="1"/>
        <v>B</v>
      </c>
      <c r="I38" s="85">
        <f>COUNTIF(H$7:H38,H38)</f>
        <v>7</v>
      </c>
      <c r="J38" s="88">
        <v>0.06797453703703704</v>
      </c>
      <c r="K38" s="97"/>
      <c r="L38" s="101">
        <v>10</v>
      </c>
      <c r="M38" s="90">
        <v>0</v>
      </c>
    </row>
    <row r="39" spans="1:13" s="92" customFormat="1" ht="19.5" customHeight="1" hidden="1">
      <c r="A39" s="83">
        <v>25</v>
      </c>
      <c r="B39" s="83">
        <v>46</v>
      </c>
      <c r="C39" s="35" t="s">
        <v>131</v>
      </c>
      <c r="D39" s="85" t="s">
        <v>14</v>
      </c>
      <c r="E39" s="85" t="s">
        <v>3</v>
      </c>
      <c r="F39" s="43">
        <v>1975</v>
      </c>
      <c r="G39" s="32" t="s">
        <v>132</v>
      </c>
      <c r="H39" s="85" t="str">
        <f t="shared" si="1"/>
        <v>B</v>
      </c>
      <c r="I39" s="85">
        <f>COUNTIF(H$7:H39,H39)</f>
        <v>8</v>
      </c>
      <c r="J39" s="88">
        <v>0.06960648148148148</v>
      </c>
      <c r="K39" s="60"/>
      <c r="L39" s="89"/>
      <c r="M39" s="90">
        <v>0</v>
      </c>
    </row>
    <row r="40" spans="1:13" ht="19.5" customHeight="1" hidden="1">
      <c r="A40" s="83">
        <v>27</v>
      </c>
      <c r="B40" s="83">
        <v>52</v>
      </c>
      <c r="C40" s="84" t="s">
        <v>34</v>
      </c>
      <c r="D40" s="85" t="s">
        <v>14</v>
      </c>
      <c r="E40" s="85" t="s">
        <v>3</v>
      </c>
      <c r="F40" s="86">
        <v>1969</v>
      </c>
      <c r="G40" s="87" t="s">
        <v>35</v>
      </c>
      <c r="H40" s="85" t="str">
        <f t="shared" si="1"/>
        <v>B</v>
      </c>
      <c r="I40" s="85">
        <f>COUNTIF(H$7:H40,H40)</f>
        <v>9</v>
      </c>
      <c r="J40" s="88">
        <v>0.07003472222222222</v>
      </c>
      <c r="K40" s="93"/>
      <c r="L40" s="89">
        <v>0</v>
      </c>
      <c r="M40" s="90">
        <v>0</v>
      </c>
    </row>
    <row r="41" spans="1:13" s="95" customFormat="1" ht="19.5" customHeight="1" hidden="1">
      <c r="A41" s="83">
        <v>31</v>
      </c>
      <c r="B41" s="83">
        <v>22</v>
      </c>
      <c r="C41" s="36" t="s">
        <v>156</v>
      </c>
      <c r="D41" s="85" t="s">
        <v>14</v>
      </c>
      <c r="E41" s="85" t="s">
        <v>3</v>
      </c>
      <c r="F41" s="60">
        <v>1977</v>
      </c>
      <c r="G41" s="34" t="s">
        <v>157</v>
      </c>
      <c r="H41" s="85" t="str">
        <f t="shared" si="1"/>
        <v>B</v>
      </c>
      <c r="I41" s="85">
        <f>COUNTIF(H$7:H41,H41)</f>
        <v>10</v>
      </c>
      <c r="J41" s="88">
        <v>0.07173611111111111</v>
      </c>
      <c r="K41" s="60"/>
      <c r="L41" s="89">
        <v>10</v>
      </c>
      <c r="M41" s="90">
        <v>12</v>
      </c>
    </row>
    <row r="42" spans="1:13" ht="19.5" customHeight="1" hidden="1">
      <c r="A42" s="83">
        <v>33</v>
      </c>
      <c r="B42" s="83">
        <v>66</v>
      </c>
      <c r="C42" s="35" t="s">
        <v>167</v>
      </c>
      <c r="D42" s="85" t="s">
        <v>14</v>
      </c>
      <c r="E42" s="85" t="s">
        <v>3</v>
      </c>
      <c r="F42" s="43">
        <v>1976</v>
      </c>
      <c r="G42" s="32" t="s">
        <v>124</v>
      </c>
      <c r="H42" s="85" t="str">
        <f t="shared" si="1"/>
        <v>B</v>
      </c>
      <c r="I42" s="85">
        <f>COUNTIF(H$7:H42,H42)</f>
        <v>11</v>
      </c>
      <c r="J42" s="88">
        <v>0.07296296296296297</v>
      </c>
      <c r="K42" s="94"/>
      <c r="L42" s="89">
        <v>0</v>
      </c>
      <c r="M42" s="90">
        <v>12</v>
      </c>
    </row>
    <row r="43" spans="1:13" s="91" customFormat="1" ht="19.5" customHeight="1" hidden="1">
      <c r="A43" s="83">
        <v>38</v>
      </c>
      <c r="B43" s="83">
        <v>32</v>
      </c>
      <c r="C43" s="35" t="s">
        <v>129</v>
      </c>
      <c r="D43" s="85" t="s">
        <v>14</v>
      </c>
      <c r="E43" s="85" t="s">
        <v>3</v>
      </c>
      <c r="F43" s="43">
        <v>1975</v>
      </c>
      <c r="G43" s="32" t="s">
        <v>11</v>
      </c>
      <c r="H43" s="85" t="str">
        <f t="shared" si="1"/>
        <v>B</v>
      </c>
      <c r="I43" s="85">
        <f>COUNTIF(H$7:H43,H43)</f>
        <v>12</v>
      </c>
      <c r="J43" s="88">
        <v>0.07472222222222223</v>
      </c>
      <c r="K43" s="94"/>
      <c r="L43" s="89">
        <v>10</v>
      </c>
      <c r="M43" s="90">
        <v>0</v>
      </c>
    </row>
    <row r="44" spans="1:13" ht="19.5" customHeight="1" hidden="1">
      <c r="A44" s="83">
        <v>39</v>
      </c>
      <c r="B44" s="83">
        <v>30</v>
      </c>
      <c r="C44" s="35" t="s">
        <v>130</v>
      </c>
      <c r="D44" s="85" t="s">
        <v>14</v>
      </c>
      <c r="E44" s="85" t="s">
        <v>3</v>
      </c>
      <c r="F44" s="43">
        <v>1969</v>
      </c>
      <c r="G44" s="32" t="s">
        <v>9</v>
      </c>
      <c r="H44" s="85" t="str">
        <f t="shared" si="1"/>
        <v>B</v>
      </c>
      <c r="I44" s="85">
        <f>COUNTIF(H$7:H44,H44)</f>
        <v>13</v>
      </c>
      <c r="J44" s="88">
        <v>0.07481481481481482</v>
      </c>
      <c r="K44" s="60"/>
      <c r="L44" s="89">
        <v>10</v>
      </c>
      <c r="M44" s="90">
        <v>0</v>
      </c>
    </row>
    <row r="45" spans="1:13" ht="19.5" customHeight="1" hidden="1">
      <c r="A45" s="83">
        <v>48</v>
      </c>
      <c r="B45" s="83">
        <v>6</v>
      </c>
      <c r="C45" s="36" t="s">
        <v>138</v>
      </c>
      <c r="D45" s="85" t="s">
        <v>14</v>
      </c>
      <c r="E45" s="85" t="s">
        <v>3</v>
      </c>
      <c r="F45" s="60">
        <v>1974</v>
      </c>
      <c r="G45" s="34" t="s">
        <v>10</v>
      </c>
      <c r="H45" s="85" t="str">
        <f t="shared" si="1"/>
        <v>B</v>
      </c>
      <c r="I45" s="85">
        <f>COUNTIF(H$7:H45,H45)</f>
        <v>14</v>
      </c>
      <c r="J45" s="88">
        <v>0.07656249999999999</v>
      </c>
      <c r="K45" s="60"/>
      <c r="L45" s="89"/>
      <c r="M45" s="90">
        <v>0</v>
      </c>
    </row>
    <row r="46" spans="1:13" s="91" customFormat="1" ht="19.5" customHeight="1" hidden="1">
      <c r="A46" s="83">
        <v>56</v>
      </c>
      <c r="B46" s="83">
        <v>4</v>
      </c>
      <c r="C46" s="35" t="s">
        <v>168</v>
      </c>
      <c r="D46" s="85" t="s">
        <v>14</v>
      </c>
      <c r="E46" s="85" t="s">
        <v>3</v>
      </c>
      <c r="F46" s="43">
        <v>1971</v>
      </c>
      <c r="G46" s="32" t="s">
        <v>31</v>
      </c>
      <c r="H46" s="85" t="str">
        <f t="shared" si="1"/>
        <v>B</v>
      </c>
      <c r="I46" s="85">
        <f>COUNTIF(H$7:H46,H46)</f>
        <v>15</v>
      </c>
      <c r="J46" s="88">
        <v>0.07905092592592593</v>
      </c>
      <c r="K46" s="94"/>
      <c r="L46" s="89">
        <v>10</v>
      </c>
      <c r="M46" s="90">
        <v>0</v>
      </c>
    </row>
    <row r="47" spans="1:13" ht="19.5" customHeight="1" hidden="1">
      <c r="A47" s="83">
        <v>59</v>
      </c>
      <c r="B47" s="83">
        <v>69</v>
      </c>
      <c r="C47" s="84" t="s">
        <v>220</v>
      </c>
      <c r="D47" s="85" t="s">
        <v>14</v>
      </c>
      <c r="E47" s="85" t="s">
        <v>3</v>
      </c>
      <c r="F47" s="86">
        <v>1977</v>
      </c>
      <c r="G47" s="87" t="s">
        <v>9</v>
      </c>
      <c r="H47" s="85" t="str">
        <f t="shared" si="1"/>
        <v>B</v>
      </c>
      <c r="I47" s="85">
        <f>COUNTIF(H$7:H47,H47)</f>
        <v>16</v>
      </c>
      <c r="J47" s="88">
        <v>0.08019675925925926</v>
      </c>
      <c r="K47" s="94"/>
      <c r="L47" s="89">
        <v>10</v>
      </c>
      <c r="M47" s="90">
        <v>0</v>
      </c>
    </row>
    <row r="48" spans="1:13" ht="19.5" customHeight="1" hidden="1">
      <c r="A48" s="83">
        <v>67</v>
      </c>
      <c r="B48" s="83">
        <v>35</v>
      </c>
      <c r="C48" s="35" t="s">
        <v>141</v>
      </c>
      <c r="D48" s="85" t="s">
        <v>14</v>
      </c>
      <c r="E48" s="85" t="s">
        <v>3</v>
      </c>
      <c r="F48" s="43">
        <v>1976</v>
      </c>
      <c r="G48" s="32" t="s">
        <v>30</v>
      </c>
      <c r="H48" s="85" t="str">
        <f t="shared" si="1"/>
        <v>B</v>
      </c>
      <c r="I48" s="85">
        <f>COUNTIF(H$7:H48,H48)</f>
        <v>17</v>
      </c>
      <c r="J48" s="88">
        <v>0.0899537037037037</v>
      </c>
      <c r="K48" s="60"/>
      <c r="L48" s="89">
        <v>0</v>
      </c>
      <c r="M48" s="90">
        <v>12</v>
      </c>
    </row>
    <row r="49" spans="1:13" ht="19.5" customHeight="1" hidden="1">
      <c r="A49" s="83">
        <v>74</v>
      </c>
      <c r="B49" s="83">
        <v>20</v>
      </c>
      <c r="C49" s="35" t="s">
        <v>187</v>
      </c>
      <c r="D49" s="85" t="s">
        <v>14</v>
      </c>
      <c r="E49" s="85" t="s">
        <v>3</v>
      </c>
      <c r="F49" s="43">
        <v>1976</v>
      </c>
      <c r="G49" s="32" t="s">
        <v>64</v>
      </c>
      <c r="H49" s="85" t="str">
        <f t="shared" si="1"/>
        <v>B</v>
      </c>
      <c r="I49" s="85">
        <f>COUNTIF(H$7:H49,H49)</f>
        <v>18</v>
      </c>
      <c r="J49" s="88">
        <v>0.09991898148148148</v>
      </c>
      <c r="K49" s="60"/>
      <c r="L49" s="89">
        <v>0</v>
      </c>
      <c r="M49" s="90">
        <v>0</v>
      </c>
    </row>
    <row r="50" spans="1:13" s="95" customFormat="1" ht="19.5" customHeight="1" hidden="1">
      <c r="A50" s="83">
        <v>75</v>
      </c>
      <c r="B50" s="83">
        <v>2</v>
      </c>
      <c r="C50" s="35" t="s">
        <v>84</v>
      </c>
      <c r="D50" s="85" t="s">
        <v>14</v>
      </c>
      <c r="E50" s="85" t="s">
        <v>3</v>
      </c>
      <c r="F50" s="43">
        <v>1975</v>
      </c>
      <c r="G50" s="32" t="s">
        <v>85</v>
      </c>
      <c r="H50" s="85" t="str">
        <f t="shared" si="1"/>
        <v>B</v>
      </c>
      <c r="I50" s="85">
        <f>COUNTIF(H$7:H50,H50)</f>
        <v>19</v>
      </c>
      <c r="J50" s="88"/>
      <c r="K50" s="60"/>
      <c r="L50" s="89">
        <v>0</v>
      </c>
      <c r="M50" s="90">
        <v>12</v>
      </c>
    </row>
    <row r="51" spans="1:13" s="95" customFormat="1" ht="19.5" customHeight="1">
      <c r="A51" s="83"/>
      <c r="B51" s="83"/>
      <c r="C51" s="35"/>
      <c r="D51" s="85"/>
      <c r="E51" s="85"/>
      <c r="F51" s="43"/>
      <c r="G51" s="32"/>
      <c r="H51" s="85"/>
      <c r="I51" s="85"/>
      <c r="J51" s="88"/>
      <c r="K51" s="60"/>
      <c r="L51" s="89"/>
      <c r="M51" s="90"/>
    </row>
    <row r="52" spans="1:13" s="135" customFormat="1" ht="19.5" customHeight="1">
      <c r="A52" s="142">
        <v>1</v>
      </c>
      <c r="B52" s="142">
        <v>26</v>
      </c>
      <c r="C52" s="149" t="s">
        <v>177</v>
      </c>
      <c r="D52" s="144" t="s">
        <v>14</v>
      </c>
      <c r="E52" s="144" t="s">
        <v>3</v>
      </c>
      <c r="F52" s="150">
        <v>1961</v>
      </c>
      <c r="G52" s="151" t="s">
        <v>10</v>
      </c>
      <c r="H52" s="144" t="str">
        <f aca="true" t="shared" si="2" ref="H52:H65">IF($E52="m",IF($F$1-$F52&gt;19,IF($F$1-$F52&lt;40,"A",IF($F$1-$F52&gt;49,IF($F$1-$F52&gt;59,IF($F$1-$F52&gt;69,"E","D"),"C"),"B")),"JM"),IF($F$1-$F52&gt;19,IF($F$1-$F52&lt;40,"F",IF($F$1-$F52&lt;50,"G","H")),"JŽ"))</f>
        <v>C</v>
      </c>
      <c r="I52" s="144">
        <f>COUNTIF(H$7:H52,H52)</f>
        <v>1</v>
      </c>
      <c r="J52" s="146">
        <v>0.0639699074074074</v>
      </c>
      <c r="K52" s="138"/>
      <c r="L52" s="139"/>
      <c r="M52" s="147">
        <v>12</v>
      </c>
    </row>
    <row r="53" spans="1:13" s="136" customFormat="1" ht="19.5" customHeight="1">
      <c r="A53" s="152">
        <v>2</v>
      </c>
      <c r="B53" s="152">
        <v>61</v>
      </c>
      <c r="C53" s="153" t="s">
        <v>150</v>
      </c>
      <c r="D53" s="154" t="s">
        <v>14</v>
      </c>
      <c r="E53" s="154" t="s">
        <v>3</v>
      </c>
      <c r="F53" s="155">
        <v>1962</v>
      </c>
      <c r="G53" s="156" t="s">
        <v>151</v>
      </c>
      <c r="H53" s="154" t="str">
        <f t="shared" si="2"/>
        <v>C</v>
      </c>
      <c r="I53" s="154">
        <f>COUNTIF(H$7:H53,H53)</f>
        <v>2</v>
      </c>
      <c r="J53" s="157">
        <v>0.0646412037037037</v>
      </c>
      <c r="K53" s="158"/>
      <c r="L53" s="159"/>
      <c r="M53" s="165">
        <v>0</v>
      </c>
    </row>
    <row r="54" spans="1:13" s="140" customFormat="1" ht="19.5" customHeight="1">
      <c r="A54" s="166">
        <v>3</v>
      </c>
      <c r="B54" s="166">
        <v>50</v>
      </c>
      <c r="C54" s="167" t="s">
        <v>106</v>
      </c>
      <c r="D54" s="168" t="s">
        <v>14</v>
      </c>
      <c r="E54" s="168" t="s">
        <v>3</v>
      </c>
      <c r="F54" s="169">
        <v>1963</v>
      </c>
      <c r="G54" s="173" t="s">
        <v>107</v>
      </c>
      <c r="H54" s="168" t="str">
        <f t="shared" si="2"/>
        <v>C</v>
      </c>
      <c r="I54" s="168">
        <f>COUNTIF(H$7:H54,H54)</f>
        <v>3</v>
      </c>
      <c r="J54" s="171">
        <v>0.06561342592592594</v>
      </c>
      <c r="K54" s="137"/>
      <c r="L54" s="141"/>
      <c r="M54" s="174">
        <v>12</v>
      </c>
    </row>
    <row r="55" spans="1:13" s="95" customFormat="1" ht="19.5" customHeight="1" hidden="1">
      <c r="A55" s="83">
        <v>17</v>
      </c>
      <c r="B55" s="83">
        <v>9</v>
      </c>
      <c r="C55" s="84" t="s">
        <v>193</v>
      </c>
      <c r="D55" s="85" t="s">
        <v>14</v>
      </c>
      <c r="E55" s="85" t="s">
        <v>3</v>
      </c>
      <c r="F55" s="86">
        <v>1968</v>
      </c>
      <c r="G55" s="87" t="s">
        <v>10</v>
      </c>
      <c r="H55" s="85" t="str">
        <f t="shared" si="2"/>
        <v>C</v>
      </c>
      <c r="I55" s="85">
        <f>COUNTIF(H$7:H55,H55)</f>
        <v>4</v>
      </c>
      <c r="J55" s="88">
        <v>0.06708333333333333</v>
      </c>
      <c r="K55" s="60"/>
      <c r="L55" s="89"/>
      <c r="M55" s="81">
        <v>12</v>
      </c>
    </row>
    <row r="56" spans="1:13" ht="19.5" customHeight="1" hidden="1">
      <c r="A56" s="83">
        <v>29</v>
      </c>
      <c r="B56" s="83">
        <v>15</v>
      </c>
      <c r="C56" s="102" t="s">
        <v>201</v>
      </c>
      <c r="D56" s="85" t="s">
        <v>14</v>
      </c>
      <c r="E56" s="85" t="s">
        <v>3</v>
      </c>
      <c r="F56" s="86">
        <v>1968</v>
      </c>
      <c r="G56" s="87" t="s">
        <v>202</v>
      </c>
      <c r="H56" s="85" t="str">
        <f t="shared" si="2"/>
        <v>C</v>
      </c>
      <c r="I56" s="85">
        <f>COUNTIF(H$7:H56,H56)</f>
        <v>5</v>
      </c>
      <c r="J56" s="88">
        <v>0.07038194444444444</v>
      </c>
      <c r="K56" s="60"/>
      <c r="L56" s="89"/>
      <c r="M56" s="90">
        <v>0</v>
      </c>
    </row>
    <row r="57" spans="1:13" ht="19.5" customHeight="1" hidden="1">
      <c r="A57" s="83">
        <v>40</v>
      </c>
      <c r="B57" s="83">
        <v>71</v>
      </c>
      <c r="C57" s="84" t="s">
        <v>44</v>
      </c>
      <c r="D57" s="85" t="s">
        <v>14</v>
      </c>
      <c r="E57" s="85" t="s">
        <v>3</v>
      </c>
      <c r="F57" s="86">
        <v>1968</v>
      </c>
      <c r="G57" s="87" t="s">
        <v>45</v>
      </c>
      <c r="H57" s="85" t="str">
        <f t="shared" si="2"/>
        <v>C</v>
      </c>
      <c r="I57" s="85">
        <f>COUNTIF(H$7:H57,H57)</f>
        <v>6</v>
      </c>
      <c r="J57" s="88">
        <v>0.075</v>
      </c>
      <c r="K57" s="97"/>
      <c r="L57" s="89">
        <v>0</v>
      </c>
      <c r="M57" s="81">
        <v>0</v>
      </c>
    </row>
    <row r="58" spans="1:13" ht="19.5" customHeight="1" hidden="1">
      <c r="A58" s="83">
        <v>44</v>
      </c>
      <c r="B58" s="83">
        <v>31</v>
      </c>
      <c r="C58" s="35" t="s">
        <v>148</v>
      </c>
      <c r="D58" s="85" t="s">
        <v>14</v>
      </c>
      <c r="E58" s="85" t="s">
        <v>3</v>
      </c>
      <c r="F58" s="43">
        <v>1962</v>
      </c>
      <c r="G58" s="32" t="s">
        <v>149</v>
      </c>
      <c r="H58" s="85" t="str">
        <f t="shared" si="2"/>
        <v>C</v>
      </c>
      <c r="I58" s="85">
        <f>COUNTIF(H$7:H58,H58)</f>
        <v>7</v>
      </c>
      <c r="J58" s="88">
        <v>0.07559027777777778</v>
      </c>
      <c r="K58" s="60"/>
      <c r="L58" s="89"/>
      <c r="M58" s="90">
        <v>0</v>
      </c>
    </row>
    <row r="59" spans="1:13" ht="19.5" customHeight="1" hidden="1">
      <c r="A59" s="83">
        <v>51</v>
      </c>
      <c r="B59" s="83">
        <v>1</v>
      </c>
      <c r="C59" s="35" t="s">
        <v>110</v>
      </c>
      <c r="D59" s="85" t="s">
        <v>14</v>
      </c>
      <c r="E59" s="85" t="s">
        <v>3</v>
      </c>
      <c r="F59" s="43">
        <v>1960</v>
      </c>
      <c r="G59" s="32" t="s">
        <v>10</v>
      </c>
      <c r="H59" s="85" t="str">
        <f t="shared" si="2"/>
        <v>C</v>
      </c>
      <c r="I59" s="85">
        <f>COUNTIF(H$7:H59,H59)</f>
        <v>8</v>
      </c>
      <c r="J59" s="88">
        <v>0.07755787037037037</v>
      </c>
      <c r="K59" s="60"/>
      <c r="L59" s="89"/>
      <c r="M59" s="90">
        <v>12</v>
      </c>
    </row>
    <row r="60" spans="1:13" ht="19.5" customHeight="1" hidden="1">
      <c r="A60" s="83">
        <v>62</v>
      </c>
      <c r="B60" s="83">
        <v>58</v>
      </c>
      <c r="C60" s="35" t="s">
        <v>135</v>
      </c>
      <c r="D60" s="85" t="s">
        <v>14</v>
      </c>
      <c r="E60" s="85" t="s">
        <v>3</v>
      </c>
      <c r="F60" s="43">
        <v>1965</v>
      </c>
      <c r="G60" s="32" t="s">
        <v>136</v>
      </c>
      <c r="H60" s="85" t="str">
        <f t="shared" si="2"/>
        <v>C</v>
      </c>
      <c r="I60" s="85">
        <f>COUNTIF(H$7:H60,H60)</f>
        <v>9</v>
      </c>
      <c r="J60" s="88">
        <v>0.08311342592592592</v>
      </c>
      <c r="K60" s="94"/>
      <c r="L60" s="98">
        <v>0</v>
      </c>
      <c r="M60" s="90"/>
    </row>
    <row r="61" spans="1:13" ht="19.5" customHeight="1" hidden="1">
      <c r="A61" s="83">
        <v>68</v>
      </c>
      <c r="B61" s="83">
        <v>34</v>
      </c>
      <c r="C61" s="35" t="s">
        <v>143</v>
      </c>
      <c r="D61" s="85" t="s">
        <v>14</v>
      </c>
      <c r="E61" s="85" t="s">
        <v>3</v>
      </c>
      <c r="F61" s="43">
        <v>1963</v>
      </c>
      <c r="G61" s="32" t="s">
        <v>29</v>
      </c>
      <c r="H61" s="85" t="str">
        <f t="shared" si="2"/>
        <v>C</v>
      </c>
      <c r="I61" s="85">
        <f>COUNTIF(H$7:H61,H61)</f>
        <v>10</v>
      </c>
      <c r="J61" s="88">
        <v>0.0899537037037037</v>
      </c>
      <c r="K61" s="94"/>
      <c r="L61" s="98">
        <v>0</v>
      </c>
      <c r="M61" s="90">
        <v>0</v>
      </c>
    </row>
    <row r="62" spans="1:13" ht="19.5" customHeight="1" hidden="1">
      <c r="A62" s="83">
        <v>69</v>
      </c>
      <c r="B62" s="83">
        <v>21</v>
      </c>
      <c r="C62" s="35" t="s">
        <v>179</v>
      </c>
      <c r="D62" s="85" t="s">
        <v>14</v>
      </c>
      <c r="E62" s="85" t="s">
        <v>3</v>
      </c>
      <c r="F62" s="43">
        <v>1965</v>
      </c>
      <c r="G62" s="32" t="s">
        <v>180</v>
      </c>
      <c r="H62" s="85" t="str">
        <f t="shared" si="2"/>
        <v>C</v>
      </c>
      <c r="I62" s="85">
        <f>COUNTIF(H$7:H62,H62)</f>
        <v>11</v>
      </c>
      <c r="J62" s="88">
        <v>0.0899537037037037</v>
      </c>
      <c r="K62" s="93"/>
      <c r="L62" s="96">
        <v>10</v>
      </c>
      <c r="M62" s="90">
        <v>12</v>
      </c>
    </row>
    <row r="63" spans="1:13" ht="19.5" customHeight="1" hidden="1">
      <c r="A63" s="83">
        <v>70</v>
      </c>
      <c r="B63" s="83">
        <v>65</v>
      </c>
      <c r="C63" s="84" t="s">
        <v>219</v>
      </c>
      <c r="D63" s="85" t="s">
        <v>14</v>
      </c>
      <c r="E63" s="85" t="s">
        <v>3</v>
      </c>
      <c r="F63" s="86">
        <v>1965</v>
      </c>
      <c r="G63" s="87" t="s">
        <v>124</v>
      </c>
      <c r="H63" s="85" t="str">
        <f t="shared" si="2"/>
        <v>C</v>
      </c>
      <c r="I63" s="85">
        <f>COUNTIF(H$7:H63,H63)</f>
        <v>12</v>
      </c>
      <c r="J63" s="88">
        <v>0.09069444444444445</v>
      </c>
      <c r="K63" s="94"/>
      <c r="L63" s="89">
        <v>10</v>
      </c>
      <c r="M63" s="81">
        <v>0</v>
      </c>
    </row>
    <row r="64" spans="1:13" ht="19.5" customHeight="1" hidden="1">
      <c r="A64" s="83">
        <v>71</v>
      </c>
      <c r="B64" s="83">
        <v>57</v>
      </c>
      <c r="C64" s="84" t="s">
        <v>215</v>
      </c>
      <c r="D64" s="85" t="s">
        <v>14</v>
      </c>
      <c r="E64" s="85" t="s">
        <v>3</v>
      </c>
      <c r="F64" s="86">
        <v>1960</v>
      </c>
      <c r="G64" s="87" t="s">
        <v>47</v>
      </c>
      <c r="H64" s="85" t="str">
        <f t="shared" si="2"/>
        <v>C</v>
      </c>
      <c r="I64" s="85">
        <f>COUNTIF(H$7:H64,H64)</f>
        <v>13</v>
      </c>
      <c r="J64" s="88">
        <v>0.09496527777777779</v>
      </c>
      <c r="K64" s="60"/>
      <c r="L64" s="89"/>
      <c r="M64" s="81">
        <v>12</v>
      </c>
    </row>
    <row r="65" spans="1:13" ht="19.5" customHeight="1" hidden="1">
      <c r="A65" s="83">
        <v>72</v>
      </c>
      <c r="B65" s="83">
        <v>56</v>
      </c>
      <c r="C65" s="36" t="s">
        <v>170</v>
      </c>
      <c r="D65" s="85" t="s">
        <v>14</v>
      </c>
      <c r="E65" s="85" t="s">
        <v>3</v>
      </c>
      <c r="F65" s="60">
        <v>1964</v>
      </c>
      <c r="G65" s="33" t="s">
        <v>47</v>
      </c>
      <c r="H65" s="85" t="str">
        <f t="shared" si="2"/>
        <v>C</v>
      </c>
      <c r="I65" s="85">
        <f>COUNTIF(H$7:H65,H65)</f>
        <v>14</v>
      </c>
      <c r="J65" s="88">
        <v>0.09822916666666666</v>
      </c>
      <c r="K65" s="94"/>
      <c r="L65" s="89">
        <v>10</v>
      </c>
      <c r="M65" s="81">
        <v>0</v>
      </c>
    </row>
    <row r="66" spans="1:13" ht="19.5" customHeight="1">
      <c r="A66" s="83"/>
      <c r="B66" s="83"/>
      <c r="C66" s="36"/>
      <c r="D66" s="85"/>
      <c r="E66" s="85"/>
      <c r="F66" s="60"/>
      <c r="G66" s="33"/>
      <c r="H66" s="85"/>
      <c r="I66" s="85"/>
      <c r="J66" s="88"/>
      <c r="K66" s="94"/>
      <c r="L66" s="89"/>
      <c r="M66" s="81"/>
    </row>
    <row r="67" spans="1:13" s="135" customFormat="1" ht="19.5" customHeight="1">
      <c r="A67" s="142">
        <v>1</v>
      </c>
      <c r="B67" s="142">
        <v>40</v>
      </c>
      <c r="C67" s="149" t="s">
        <v>105</v>
      </c>
      <c r="D67" s="144" t="s">
        <v>14</v>
      </c>
      <c r="E67" s="144" t="s">
        <v>3</v>
      </c>
      <c r="F67" s="150">
        <v>1958</v>
      </c>
      <c r="G67" s="151" t="s">
        <v>26</v>
      </c>
      <c r="H67" s="144" t="str">
        <f aca="true" t="shared" si="3" ref="H67:H77">IF($E67="m",IF($F$1-$F67&gt;19,IF($F$1-$F67&lt;40,"A",IF($F$1-$F67&gt;49,IF($F$1-$F67&gt;59,IF($F$1-$F67&gt;69,"E","D"),"C"),"B")),"JM"),IF($F$1-$F67&gt;19,IF($F$1-$F67&lt;40,"F",IF($F$1-$F67&lt;50,"G","H")),"JŽ"))</f>
        <v>D</v>
      </c>
      <c r="I67" s="144">
        <f>COUNTIF(H$7:H67,H67)</f>
        <v>1</v>
      </c>
      <c r="J67" s="146">
        <v>0.06888888888888889</v>
      </c>
      <c r="K67" s="138"/>
      <c r="L67" s="139">
        <v>10</v>
      </c>
      <c r="M67" s="147">
        <v>0</v>
      </c>
    </row>
    <row r="68" spans="1:13" s="136" customFormat="1" ht="19.5" customHeight="1">
      <c r="A68" s="152">
        <v>2</v>
      </c>
      <c r="B68" s="152">
        <v>16</v>
      </c>
      <c r="C68" s="163" t="s">
        <v>133</v>
      </c>
      <c r="D68" s="154" t="s">
        <v>14</v>
      </c>
      <c r="E68" s="154" t="s">
        <v>3</v>
      </c>
      <c r="F68" s="158">
        <v>1957</v>
      </c>
      <c r="G68" s="164" t="s">
        <v>134</v>
      </c>
      <c r="H68" s="154" t="str">
        <f t="shared" si="3"/>
        <v>D</v>
      </c>
      <c r="I68" s="154">
        <f>COUNTIF(H$7:H68,H68)</f>
        <v>2</v>
      </c>
      <c r="J68" s="157">
        <v>0.06998842592592593</v>
      </c>
      <c r="K68" s="158"/>
      <c r="L68" s="159"/>
      <c r="M68" s="160">
        <v>12</v>
      </c>
    </row>
    <row r="69" spans="1:13" s="140" customFormat="1" ht="19.5" customHeight="1">
      <c r="A69" s="166">
        <v>3</v>
      </c>
      <c r="B69" s="166">
        <v>17</v>
      </c>
      <c r="C69" s="167" t="s">
        <v>127</v>
      </c>
      <c r="D69" s="168" t="s">
        <v>14</v>
      </c>
      <c r="E69" s="168" t="s">
        <v>3</v>
      </c>
      <c r="F69" s="169">
        <v>1952</v>
      </c>
      <c r="G69" s="173" t="s">
        <v>24</v>
      </c>
      <c r="H69" s="168" t="str">
        <f t="shared" si="3"/>
        <v>D</v>
      </c>
      <c r="I69" s="168">
        <f>COUNTIF(H$7:H69,H69)</f>
        <v>3</v>
      </c>
      <c r="J69" s="171">
        <v>0.07431712962962962</v>
      </c>
      <c r="K69" s="175"/>
      <c r="L69" s="176">
        <v>10</v>
      </c>
      <c r="M69" s="172">
        <v>0</v>
      </c>
    </row>
    <row r="70" spans="1:13" ht="19.5" customHeight="1" hidden="1">
      <c r="A70" s="83">
        <v>45</v>
      </c>
      <c r="B70" s="99">
        <v>19</v>
      </c>
      <c r="C70" s="35" t="s">
        <v>108</v>
      </c>
      <c r="D70" s="85" t="s">
        <v>14</v>
      </c>
      <c r="E70" s="85" t="s">
        <v>3</v>
      </c>
      <c r="F70" s="43">
        <v>1956</v>
      </c>
      <c r="G70" s="32" t="s">
        <v>109</v>
      </c>
      <c r="H70" s="85" t="str">
        <f t="shared" si="3"/>
        <v>D</v>
      </c>
      <c r="I70" s="85">
        <f>COUNTIF(H$7:H70,H70)</f>
        <v>4</v>
      </c>
      <c r="J70" s="100">
        <v>0.07585648148148148</v>
      </c>
      <c r="K70" s="109"/>
      <c r="L70" s="105">
        <v>0</v>
      </c>
      <c r="M70" s="81">
        <v>10</v>
      </c>
    </row>
    <row r="71" spans="1:13" ht="19.5" customHeight="1" hidden="1">
      <c r="A71" s="83">
        <v>46</v>
      </c>
      <c r="B71" s="83">
        <v>45</v>
      </c>
      <c r="C71" s="35" t="s">
        <v>104</v>
      </c>
      <c r="D71" s="85" t="s">
        <v>14</v>
      </c>
      <c r="E71" s="85" t="s">
        <v>3</v>
      </c>
      <c r="F71" s="43">
        <v>1953</v>
      </c>
      <c r="G71" s="32" t="s">
        <v>90</v>
      </c>
      <c r="H71" s="85" t="str">
        <f t="shared" si="3"/>
        <v>D</v>
      </c>
      <c r="I71" s="85">
        <f>COUNTIF(H$7:H71,H71)</f>
        <v>5</v>
      </c>
      <c r="J71" s="88">
        <v>0.07605324074074074</v>
      </c>
      <c r="K71" s="106"/>
      <c r="L71" s="105"/>
      <c r="M71" s="81">
        <v>12</v>
      </c>
    </row>
    <row r="72" spans="1:13" ht="19.5" customHeight="1" hidden="1">
      <c r="A72" s="83">
        <v>47</v>
      </c>
      <c r="B72" s="83">
        <v>54</v>
      </c>
      <c r="C72" s="35" t="s">
        <v>183</v>
      </c>
      <c r="D72" s="85" t="s">
        <v>14</v>
      </c>
      <c r="E72" s="85" t="s">
        <v>3</v>
      </c>
      <c r="F72" s="43">
        <v>1957</v>
      </c>
      <c r="G72" s="32" t="s">
        <v>184</v>
      </c>
      <c r="H72" s="85" t="str">
        <f t="shared" si="3"/>
        <v>D</v>
      </c>
      <c r="I72" s="85">
        <f>COUNTIF(H$7:H72,H72)</f>
        <v>6</v>
      </c>
      <c r="J72" s="88">
        <v>0.07653935185185186</v>
      </c>
      <c r="K72" s="106"/>
      <c r="L72" s="105"/>
      <c r="M72" s="90">
        <v>0</v>
      </c>
    </row>
    <row r="73" spans="1:13" ht="19.5" customHeight="1" hidden="1">
      <c r="A73" s="83">
        <v>49</v>
      </c>
      <c r="B73" s="83">
        <v>24</v>
      </c>
      <c r="C73" s="84" t="s">
        <v>207</v>
      </c>
      <c r="D73" s="85" t="s">
        <v>14</v>
      </c>
      <c r="E73" s="85" t="s">
        <v>3</v>
      </c>
      <c r="F73" s="86">
        <v>1957</v>
      </c>
      <c r="G73" s="87" t="s">
        <v>10</v>
      </c>
      <c r="H73" s="85" t="str">
        <f t="shared" si="3"/>
        <v>D</v>
      </c>
      <c r="I73" s="85">
        <f>COUNTIF(H$7:H73,H73)</f>
        <v>7</v>
      </c>
      <c r="J73" s="88">
        <v>0.0766087962962963</v>
      </c>
      <c r="K73" s="106"/>
      <c r="L73" s="105">
        <v>10</v>
      </c>
      <c r="M73" s="90">
        <v>0</v>
      </c>
    </row>
    <row r="74" spans="1:13" ht="19.5" customHeight="1" hidden="1">
      <c r="A74" s="83">
        <v>55</v>
      </c>
      <c r="B74" s="83">
        <v>7</v>
      </c>
      <c r="C74" s="35" t="s">
        <v>146</v>
      </c>
      <c r="D74" s="85" t="s">
        <v>14</v>
      </c>
      <c r="E74" s="85" t="s">
        <v>3</v>
      </c>
      <c r="F74" s="43">
        <v>1958</v>
      </c>
      <c r="G74" s="32" t="s">
        <v>28</v>
      </c>
      <c r="H74" s="85" t="str">
        <f t="shared" si="3"/>
        <v>D</v>
      </c>
      <c r="I74" s="85">
        <f>COUNTIF(H$7:H74,H74)</f>
        <v>8</v>
      </c>
      <c r="J74" s="88">
        <v>0.07893518518518518</v>
      </c>
      <c r="K74" s="107"/>
      <c r="L74" s="108">
        <v>0</v>
      </c>
      <c r="M74" s="81">
        <v>0</v>
      </c>
    </row>
    <row r="75" spans="1:13" ht="19.5" customHeight="1" hidden="1">
      <c r="A75" s="83">
        <v>60</v>
      </c>
      <c r="B75" s="83">
        <v>25</v>
      </c>
      <c r="C75" s="84" t="s">
        <v>208</v>
      </c>
      <c r="D75" s="85" t="s">
        <v>14</v>
      </c>
      <c r="E75" s="85" t="s">
        <v>3</v>
      </c>
      <c r="F75" s="86">
        <v>1954</v>
      </c>
      <c r="G75" s="87" t="s">
        <v>10</v>
      </c>
      <c r="H75" s="85" t="str">
        <f t="shared" si="3"/>
        <v>D</v>
      </c>
      <c r="I75" s="85">
        <f>COUNTIF(H$7:H75,H75)</f>
        <v>9</v>
      </c>
      <c r="J75" s="88">
        <v>0.08201388888888889</v>
      </c>
      <c r="K75" s="106"/>
      <c r="L75" s="105">
        <v>0</v>
      </c>
      <c r="M75" s="90">
        <v>12</v>
      </c>
    </row>
    <row r="76" spans="1:13" ht="19.5" customHeight="1" hidden="1">
      <c r="A76" s="83">
        <v>61</v>
      </c>
      <c r="B76" s="83">
        <v>51</v>
      </c>
      <c r="C76" s="35" t="s">
        <v>160</v>
      </c>
      <c r="D76" s="85" t="s">
        <v>14</v>
      </c>
      <c r="E76" s="85" t="s">
        <v>3</v>
      </c>
      <c r="F76" s="43">
        <v>1954</v>
      </c>
      <c r="G76" s="32" t="s">
        <v>90</v>
      </c>
      <c r="H76" s="85" t="str">
        <f t="shared" si="3"/>
        <v>D</v>
      </c>
      <c r="I76" s="85">
        <f>COUNTIF(H$7:H76,H76)</f>
        <v>10</v>
      </c>
      <c r="J76" s="88">
        <v>0.08219907407407408</v>
      </c>
      <c r="K76" s="106"/>
      <c r="L76" s="105">
        <v>0</v>
      </c>
      <c r="M76" s="90">
        <v>12</v>
      </c>
    </row>
    <row r="77" spans="1:13" ht="19.5" customHeight="1" hidden="1">
      <c r="A77" s="83">
        <v>73</v>
      </c>
      <c r="B77" s="83">
        <v>77</v>
      </c>
      <c r="C77" s="84" t="s">
        <v>223</v>
      </c>
      <c r="D77" s="85" t="s">
        <v>14</v>
      </c>
      <c r="E77" s="85" t="s">
        <v>3</v>
      </c>
      <c r="F77" s="86">
        <v>1958</v>
      </c>
      <c r="G77" s="87" t="s">
        <v>9</v>
      </c>
      <c r="H77" s="85" t="str">
        <f t="shared" si="3"/>
        <v>D</v>
      </c>
      <c r="I77" s="85">
        <f>COUNTIF(H$7:H77,H77)</f>
        <v>11</v>
      </c>
      <c r="J77" s="88">
        <v>0.09886574074074074</v>
      </c>
      <c r="K77" s="107"/>
      <c r="L77" s="105">
        <v>0</v>
      </c>
      <c r="M77" s="90">
        <v>12</v>
      </c>
    </row>
    <row r="78" spans="1:13" ht="19.5" customHeight="1">
      <c r="A78" s="83"/>
      <c r="B78" s="83"/>
      <c r="C78" s="84"/>
      <c r="D78" s="85"/>
      <c r="E78" s="85"/>
      <c r="F78" s="86"/>
      <c r="G78" s="87"/>
      <c r="H78" s="85"/>
      <c r="I78" s="85"/>
      <c r="J78" s="88"/>
      <c r="K78" s="107"/>
      <c r="L78" s="105"/>
      <c r="M78" s="90"/>
    </row>
    <row r="79" spans="1:13" s="135" customFormat="1" ht="19.5" customHeight="1">
      <c r="A79" s="142">
        <v>1</v>
      </c>
      <c r="B79" s="142">
        <v>59</v>
      </c>
      <c r="C79" s="143" t="s">
        <v>46</v>
      </c>
      <c r="D79" s="144" t="s">
        <v>14</v>
      </c>
      <c r="E79" s="144" t="s">
        <v>4</v>
      </c>
      <c r="F79" s="138">
        <v>1984</v>
      </c>
      <c r="G79" s="145" t="s">
        <v>47</v>
      </c>
      <c r="H79" s="144" t="str">
        <f>IF($E79="m",IF($F$1-$F79&gt;19,IF($F$1-$F79&lt;40,"A",IF($F$1-$F79&gt;49,IF($F$1-$F79&gt;59,IF($F$1-$F79&gt;69,"E","D"),"C"),"B")),"JM"),IF($F$1-$F79&gt;19,IF($F$1-$F79&lt;40,"F",IF($F$1-$F79&lt;50,"G","H")),"JŽ"))</f>
        <v>F</v>
      </c>
      <c r="I79" s="144">
        <f>COUNTIF(H$7:H79,H79)</f>
        <v>1</v>
      </c>
      <c r="J79" s="146">
        <v>0.06881944444444445</v>
      </c>
      <c r="K79" s="213"/>
      <c r="L79" s="214">
        <v>10</v>
      </c>
      <c r="M79" s="147">
        <v>0</v>
      </c>
    </row>
    <row r="80" spans="1:13" s="136" customFormat="1" ht="19.5" customHeight="1">
      <c r="A80" s="152">
        <v>2</v>
      </c>
      <c r="B80" s="152">
        <v>23</v>
      </c>
      <c r="C80" s="153" t="s">
        <v>181</v>
      </c>
      <c r="D80" s="154" t="s">
        <v>14</v>
      </c>
      <c r="E80" s="154" t="s">
        <v>4</v>
      </c>
      <c r="F80" s="155">
        <v>1985</v>
      </c>
      <c r="G80" s="156" t="s">
        <v>9</v>
      </c>
      <c r="H80" s="154" t="str">
        <f>IF($E80="m",IF($F$1-$F80&gt;19,IF($F$1-$F80&lt;40,"A",IF($F$1-$F80&gt;49,IF($F$1-$F80&gt;59,IF($F$1-$F80&gt;69,"E","D"),"C"),"B")),"JM"),IF($F$1-$F80&gt;19,IF($F$1-$F80&lt;40,"F",IF($F$1-$F80&lt;50,"G","H")),"JŽ"))</f>
        <v>F</v>
      </c>
      <c r="I80" s="154">
        <f>COUNTIF(H$7:H80,H80)</f>
        <v>2</v>
      </c>
      <c r="J80" s="157">
        <v>0.07444444444444444</v>
      </c>
      <c r="K80" s="211"/>
      <c r="L80" s="212">
        <v>0</v>
      </c>
      <c r="M80" s="165">
        <v>0</v>
      </c>
    </row>
    <row r="81" spans="1:13" s="140" customFormat="1" ht="19.5" customHeight="1">
      <c r="A81" s="166">
        <v>3</v>
      </c>
      <c r="B81" s="166">
        <v>75</v>
      </c>
      <c r="C81" s="167" t="s">
        <v>139</v>
      </c>
      <c r="D81" s="168" t="s">
        <v>14</v>
      </c>
      <c r="E81" s="168" t="s">
        <v>4</v>
      </c>
      <c r="F81" s="169">
        <v>1994</v>
      </c>
      <c r="G81" s="173" t="s">
        <v>9</v>
      </c>
      <c r="H81" s="168" t="str">
        <f>IF($E81="m",IF($F$1-$F81&gt;19,IF($F$1-$F81&lt;40,"A",IF($F$1-$F81&gt;49,IF($F$1-$F81&gt;59,IF($F$1-$F81&gt;69,"E","D"),"C"),"B")),"JM"),IF($F$1-$F81&gt;19,IF($F$1-$F81&lt;40,"F",IF($F$1-$F81&lt;50,"G","H")),"JŽ"))</f>
        <v>F</v>
      </c>
      <c r="I81" s="168">
        <f>COUNTIF(H$7:H81,H81)</f>
        <v>3</v>
      </c>
      <c r="J81" s="171">
        <v>0.08341435185185185</v>
      </c>
      <c r="K81" s="179"/>
      <c r="L81" s="180"/>
      <c r="M81" s="174">
        <v>12</v>
      </c>
    </row>
    <row r="82" spans="1:13" ht="19.5" customHeight="1">
      <c r="A82" s="83"/>
      <c r="B82" s="83"/>
      <c r="C82" s="35"/>
      <c r="D82" s="85"/>
      <c r="E82" s="85"/>
      <c r="F82" s="43"/>
      <c r="G82" s="32"/>
      <c r="H82" s="85"/>
      <c r="I82" s="85"/>
      <c r="J82" s="88"/>
      <c r="M82" s="81"/>
    </row>
    <row r="83" spans="1:13" s="135" customFormat="1" ht="19.5" customHeight="1">
      <c r="A83" s="142">
        <v>1</v>
      </c>
      <c r="B83" s="142">
        <v>49</v>
      </c>
      <c r="C83" s="149" t="s">
        <v>162</v>
      </c>
      <c r="D83" s="144" t="s">
        <v>14</v>
      </c>
      <c r="E83" s="144" t="s">
        <v>4</v>
      </c>
      <c r="F83" s="150">
        <v>1974</v>
      </c>
      <c r="G83" s="151" t="s">
        <v>41</v>
      </c>
      <c r="H83" s="144" t="str">
        <f>IF($E83="m",IF($F$1-$F83&gt;19,IF($F$1-$F83&lt;40,"A",IF($F$1-$F83&gt;49,IF($F$1-$F83&gt;59,IF($F$1-$F83&gt;69,"E","D"),"C"),"B")),"JM"),IF($F$1-$F83&gt;19,IF($F$1-$F83&lt;40,"F",IF($F$1-$F83&lt;50,"G","H")),"JŽ"))</f>
        <v>G</v>
      </c>
      <c r="I83" s="144">
        <f>COUNTIF(H$7:H83,H83)</f>
        <v>1</v>
      </c>
      <c r="J83" s="146">
        <v>0.07005787037037037</v>
      </c>
      <c r="K83" s="215"/>
      <c r="L83" s="216"/>
      <c r="M83" s="147">
        <v>12</v>
      </c>
    </row>
    <row r="84" spans="1:13" s="136" customFormat="1" ht="19.5" customHeight="1">
      <c r="A84" s="152">
        <v>2</v>
      </c>
      <c r="B84" s="152">
        <v>64</v>
      </c>
      <c r="C84" s="153" t="s">
        <v>188</v>
      </c>
      <c r="D84" s="154" t="s">
        <v>14</v>
      </c>
      <c r="E84" s="154" t="s">
        <v>4</v>
      </c>
      <c r="F84" s="155">
        <v>1974</v>
      </c>
      <c r="G84" s="156" t="s">
        <v>189</v>
      </c>
      <c r="H84" s="154" t="str">
        <f>IF($E84="m",IF($F$1-$F84&gt;19,IF($F$1-$F84&lt;40,"A",IF($F$1-$F84&gt;49,IF($F$1-$F84&gt;59,IF($F$1-$F84&gt;69,"E","D"),"C"),"B")),"JM"),IF($F$1-$F84&gt;19,IF($F$1-$F84&lt;40,"F",IF($F$1-$F84&lt;50,"G","H")),"JŽ"))</f>
        <v>G</v>
      </c>
      <c r="I84" s="154">
        <f>COUNTIF(H$7:H84,H84)</f>
        <v>2</v>
      </c>
      <c r="J84" s="157">
        <v>0.07510416666666667</v>
      </c>
      <c r="K84" s="217"/>
      <c r="L84" s="218"/>
      <c r="M84" s="160">
        <v>12</v>
      </c>
    </row>
    <row r="85" spans="1:13" ht="19.5" customHeight="1">
      <c r="A85" s="83"/>
      <c r="B85" s="83"/>
      <c r="C85" s="35"/>
      <c r="D85" s="85"/>
      <c r="E85" s="85"/>
      <c r="F85" s="43"/>
      <c r="G85" s="32"/>
      <c r="H85" s="85"/>
      <c r="I85" s="85"/>
      <c r="J85" s="88"/>
      <c r="M85" s="81"/>
    </row>
    <row r="86" spans="1:13" s="135" customFormat="1" ht="19.5" customHeight="1">
      <c r="A86" s="142">
        <v>1</v>
      </c>
      <c r="B86" s="142">
        <v>39</v>
      </c>
      <c r="C86" s="149" t="s">
        <v>178</v>
      </c>
      <c r="D86" s="144" t="s">
        <v>14</v>
      </c>
      <c r="E86" s="144" t="s">
        <v>4</v>
      </c>
      <c r="F86" s="150">
        <v>1958</v>
      </c>
      <c r="G86" s="151" t="s">
        <v>90</v>
      </c>
      <c r="H86" s="144" t="str">
        <f>IF($E86="m",IF($F$1-$F86&gt;19,IF($F$1-$F86&lt;40,"A",IF($F$1-$F86&gt;49,IF($F$1-$F86&gt;59,IF($F$1-$F86&gt;69,"E","D"),"C"),"B")),"JM"),IF($F$1-$F86&gt;19,IF($F$1-$F86&lt;40,"F",IF($F$1-$F86&lt;50,"G","H")),"JŽ"))</f>
        <v>H</v>
      </c>
      <c r="I86" s="144">
        <f>COUNTIF(H$7:H86,H86)</f>
        <v>1</v>
      </c>
      <c r="J86" s="146">
        <v>0.07755787037037037</v>
      </c>
      <c r="K86" s="213"/>
      <c r="L86" s="214">
        <v>10</v>
      </c>
      <c r="M86" s="147">
        <v>12</v>
      </c>
    </row>
    <row r="87" spans="1:13" s="136" customFormat="1" ht="19.5" customHeight="1">
      <c r="A87" s="152">
        <v>2</v>
      </c>
      <c r="B87" s="152">
        <v>53</v>
      </c>
      <c r="C87" s="153" t="s">
        <v>185</v>
      </c>
      <c r="D87" s="154" t="s">
        <v>14</v>
      </c>
      <c r="E87" s="154" t="s">
        <v>4</v>
      </c>
      <c r="F87" s="155">
        <v>1957</v>
      </c>
      <c r="G87" s="156" t="s">
        <v>186</v>
      </c>
      <c r="H87" s="154" t="str">
        <f>IF($E87="m",IF($F$1-$F87&gt;19,IF($F$1-$F87&lt;40,"A",IF($F$1-$F87&gt;49,IF($F$1-$F87&gt;59,IF($F$1-$F87&gt;69,"E","D"),"C"),"B")),"JM"),IF($F$1-$F87&gt;19,IF($F$1-$F87&lt;40,"F",IF($F$1-$F87&lt;50,"G","H")),"JŽ"))</f>
        <v>H</v>
      </c>
      <c r="I87" s="154">
        <f>COUNTIF(H$7:H87,H87)</f>
        <v>2</v>
      </c>
      <c r="J87" s="157">
        <v>0.07885416666666667</v>
      </c>
      <c r="K87" s="211"/>
      <c r="L87" s="212">
        <v>0</v>
      </c>
      <c r="M87" s="165">
        <v>0</v>
      </c>
    </row>
    <row r="88" spans="1:13" s="140" customFormat="1" ht="19.5" customHeight="1">
      <c r="A88" s="166">
        <v>3</v>
      </c>
      <c r="B88" s="166">
        <v>14</v>
      </c>
      <c r="C88" s="177" t="s">
        <v>32</v>
      </c>
      <c r="D88" s="168" t="s">
        <v>14</v>
      </c>
      <c r="E88" s="168" t="s">
        <v>4</v>
      </c>
      <c r="F88" s="137">
        <v>1956</v>
      </c>
      <c r="G88" s="178" t="s">
        <v>152</v>
      </c>
      <c r="H88" s="168" t="str">
        <f>IF($E88="m",IF($F$1-$F88&gt;19,IF($F$1-$F88&lt;40,"A",IF($F$1-$F88&gt;49,IF($F$1-$F88&gt;59,IF($F$1-$F88&gt;69,"E","D"),"C"),"B")),"JM"),IF($F$1-$F88&gt;19,IF($F$1-$F88&lt;40,"F",IF($F$1-$F88&lt;50,"G","H")),"JŽ"))</f>
        <v>H</v>
      </c>
      <c r="I88" s="168">
        <f>COUNTIF(H$7:H88,H88)</f>
        <v>3</v>
      </c>
      <c r="J88" s="171">
        <v>0.11203703703703705</v>
      </c>
      <c r="K88" s="179"/>
      <c r="L88" s="180"/>
      <c r="M88" s="219"/>
    </row>
    <row r="90" spans="1:13" s="82" customFormat="1" ht="13.5" customHeight="1">
      <c r="A90" s="225" t="s">
        <v>19</v>
      </c>
      <c r="B90" s="225"/>
      <c r="C90" s="225"/>
      <c r="D90" s="225"/>
      <c r="E90" s="225"/>
      <c r="F90" s="225"/>
      <c r="G90" s="225"/>
      <c r="H90" s="67"/>
      <c r="I90" s="67"/>
      <c r="J90" s="62"/>
      <c r="K90" s="64"/>
      <c r="L90" s="111"/>
      <c r="M90" s="69"/>
    </row>
    <row r="91" spans="1:13" s="82" customFormat="1" ht="13.5" customHeight="1">
      <c r="A91" s="225" t="s">
        <v>20</v>
      </c>
      <c r="B91" s="225"/>
      <c r="C91" s="225"/>
      <c r="D91" s="225"/>
      <c r="E91" s="225"/>
      <c r="F91" s="225"/>
      <c r="G91" s="225"/>
      <c r="H91" s="67"/>
      <c r="I91" s="67"/>
      <c r="J91" s="62"/>
      <c r="K91" s="64"/>
      <c r="L91" s="111"/>
      <c r="M91" s="69"/>
    </row>
  </sheetData>
  <sheetProtection/>
  <mergeCells count="5">
    <mergeCell ref="A3:J3"/>
    <mergeCell ref="A4:J4"/>
    <mergeCell ref="A5:B5"/>
    <mergeCell ref="A90:G90"/>
    <mergeCell ref="A91:G9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O22" sqref="O22"/>
    </sheetView>
  </sheetViews>
  <sheetFormatPr defaultColWidth="9.140625" defaultRowHeight="12.75"/>
  <cols>
    <col min="1" max="1" width="3.57421875" style="10" customWidth="1"/>
    <col min="2" max="2" width="5.57421875" style="10" customWidth="1"/>
    <col min="3" max="3" width="19.57421875" style="11" customWidth="1"/>
    <col min="4" max="4" width="4.00390625" style="10" customWidth="1"/>
    <col min="5" max="5" width="4.00390625" style="12" customWidth="1"/>
    <col min="6" max="6" width="8.57421875" style="13" customWidth="1"/>
    <col min="7" max="7" width="20.421875" style="14" customWidth="1"/>
    <col min="8" max="8" width="4.7109375" style="15" customWidth="1"/>
    <col min="9" max="9" width="5.140625" style="15" customWidth="1"/>
    <col min="10" max="10" width="10.00390625" style="10" customWidth="1"/>
    <col min="11" max="11" width="9.140625" style="11" hidden="1" customWidth="1"/>
    <col min="12" max="12" width="9.140625" style="11" customWidth="1"/>
    <col min="13" max="16384" width="9.140625" style="11" customWidth="1"/>
  </cols>
  <sheetData>
    <row r="1" spans="1:6" ht="1.5" customHeight="1">
      <c r="A1" s="10" t="s">
        <v>226</v>
      </c>
      <c r="E1" s="12" t="s">
        <v>6</v>
      </c>
      <c r="F1" s="13">
        <v>2018</v>
      </c>
    </row>
    <row r="2" ht="18.75" customHeight="1" thickBot="1"/>
    <row r="3" spans="1:10" s="46" customFormat="1" ht="30" customHeight="1" thickBot="1">
      <c r="A3" s="226" t="s">
        <v>230</v>
      </c>
      <c r="B3" s="227"/>
      <c r="C3" s="227"/>
      <c r="D3" s="227"/>
      <c r="E3" s="227"/>
      <c r="F3" s="227"/>
      <c r="G3" s="227"/>
      <c r="H3" s="227"/>
      <c r="I3" s="227"/>
      <c r="J3" s="228"/>
    </row>
    <row r="4" spans="1:10" s="47" customFormat="1" ht="17.25" customHeight="1">
      <c r="A4" s="229" t="s">
        <v>231</v>
      </c>
      <c r="B4" s="229"/>
      <c r="C4" s="229"/>
      <c r="D4" s="229"/>
      <c r="E4" s="229"/>
      <c r="F4" s="229"/>
      <c r="G4" s="229"/>
      <c r="H4" s="229"/>
      <c r="I4" s="229"/>
      <c r="J4" s="229"/>
    </row>
    <row r="5" spans="1:2" ht="13.5">
      <c r="A5" s="230" t="s">
        <v>21</v>
      </c>
      <c r="B5" s="230"/>
    </row>
    <row r="6" spans="1:11" s="31" customFormat="1" ht="34.5" customHeight="1">
      <c r="A6" s="48" t="s">
        <v>50</v>
      </c>
      <c r="B6" s="49" t="s">
        <v>22</v>
      </c>
      <c r="C6" s="30" t="s">
        <v>0</v>
      </c>
      <c r="D6" s="25" t="s">
        <v>13</v>
      </c>
      <c r="E6" s="25" t="s">
        <v>5</v>
      </c>
      <c r="F6" s="50" t="s">
        <v>8</v>
      </c>
      <c r="G6" s="51" t="s">
        <v>1</v>
      </c>
      <c r="H6" s="52" t="s">
        <v>7</v>
      </c>
      <c r="I6" s="53" t="s">
        <v>51</v>
      </c>
      <c r="J6" s="54" t="s">
        <v>2</v>
      </c>
      <c r="K6" s="25" t="s">
        <v>190</v>
      </c>
    </row>
    <row r="7" spans="1:11" s="20" customFormat="1" ht="19.5" customHeight="1">
      <c r="A7" s="182">
        <v>1</v>
      </c>
      <c r="B7" s="182">
        <v>148</v>
      </c>
      <c r="C7" s="149" t="s">
        <v>62</v>
      </c>
      <c r="D7" s="183" t="s">
        <v>14</v>
      </c>
      <c r="E7" s="184" t="s">
        <v>3</v>
      </c>
      <c r="F7" s="185">
        <v>1997</v>
      </c>
      <c r="G7" s="151" t="s">
        <v>10</v>
      </c>
      <c r="H7" s="184" t="str">
        <f aca="true" t="shared" si="0" ref="H7:H38">IF($E7="m",IF($F$1-$F7&gt;19,IF($F$1-$F7&lt;40,"A",IF($F$1-$F7&gt;49,IF($F$1-$F7&gt;59,IF($F$1-$F7&gt;69,"E","D"),"C"),"B")),"JM"),IF($F$1-$F7&gt;19,IF($F$1-$F7&lt;40,"F",IF($F$1-$F7&lt;50,"G","H")),"JŽ"))</f>
        <v>A</v>
      </c>
      <c r="I7" s="184">
        <f>COUNTIF(H$7:H7,H7)</f>
        <v>1</v>
      </c>
      <c r="J7" s="186">
        <v>0.024837962962962964</v>
      </c>
      <c r="K7" s="185">
        <v>0</v>
      </c>
    </row>
    <row r="8" spans="1:11" s="21" customFormat="1" ht="19.5" customHeight="1">
      <c r="A8" s="195">
        <v>2</v>
      </c>
      <c r="B8" s="195">
        <v>114</v>
      </c>
      <c r="C8" s="153" t="s">
        <v>36</v>
      </c>
      <c r="D8" s="196" t="s">
        <v>14</v>
      </c>
      <c r="E8" s="197" t="s">
        <v>3</v>
      </c>
      <c r="F8" s="198">
        <v>1984</v>
      </c>
      <c r="G8" s="156" t="s">
        <v>37</v>
      </c>
      <c r="H8" s="197" t="str">
        <f t="shared" si="0"/>
        <v>A</v>
      </c>
      <c r="I8" s="197">
        <f>COUNTIF(H$7:H8,H8)</f>
        <v>2</v>
      </c>
      <c r="J8" s="199">
        <v>0.028078703703703703</v>
      </c>
      <c r="K8" s="198">
        <v>0</v>
      </c>
    </row>
    <row r="9" spans="1:11" s="24" customFormat="1" ht="19.5" customHeight="1">
      <c r="A9" s="190">
        <v>3</v>
      </c>
      <c r="B9" s="190">
        <v>121</v>
      </c>
      <c r="C9" s="177" t="s">
        <v>203</v>
      </c>
      <c r="D9" s="191" t="s">
        <v>14</v>
      </c>
      <c r="E9" s="192" t="s">
        <v>3</v>
      </c>
      <c r="F9" s="200">
        <v>1981</v>
      </c>
      <c r="G9" s="178" t="s">
        <v>204</v>
      </c>
      <c r="H9" s="192" t="str">
        <f t="shared" si="0"/>
        <v>A</v>
      </c>
      <c r="I9" s="192">
        <f>COUNTIF(H$7:H9,H9)</f>
        <v>3</v>
      </c>
      <c r="J9" s="194">
        <v>0.02836805555555556</v>
      </c>
      <c r="K9" s="193">
        <v>0</v>
      </c>
    </row>
    <row r="10" spans="1:11" s="28" customFormat="1" ht="19.5" customHeight="1">
      <c r="A10" s="16">
        <v>4</v>
      </c>
      <c r="B10" s="16">
        <v>127</v>
      </c>
      <c r="C10" s="36" t="s">
        <v>210</v>
      </c>
      <c r="D10" s="17" t="s">
        <v>14</v>
      </c>
      <c r="E10" s="18" t="s">
        <v>3</v>
      </c>
      <c r="F10" s="59">
        <v>1970</v>
      </c>
      <c r="G10" s="33" t="s">
        <v>211</v>
      </c>
      <c r="H10" s="18" t="str">
        <f t="shared" si="0"/>
        <v>B</v>
      </c>
      <c r="I10" s="18">
        <f>COUNTIF(H$7:H10,H10)</f>
        <v>1</v>
      </c>
      <c r="J10" s="19">
        <v>0.028634259259259262</v>
      </c>
      <c r="K10" s="42">
        <v>0</v>
      </c>
    </row>
    <row r="11" spans="1:11" ht="19.5" customHeight="1">
      <c r="A11" s="16">
        <v>5</v>
      </c>
      <c r="B11" s="16">
        <v>133</v>
      </c>
      <c r="C11" s="35" t="s">
        <v>54</v>
      </c>
      <c r="D11" s="17" t="s">
        <v>14</v>
      </c>
      <c r="E11" s="18" t="s">
        <v>3</v>
      </c>
      <c r="F11" s="42">
        <v>1952</v>
      </c>
      <c r="G11" s="32" t="s">
        <v>9</v>
      </c>
      <c r="H11" s="18" t="str">
        <f t="shared" si="0"/>
        <v>D</v>
      </c>
      <c r="I11" s="18">
        <f>COUNTIF(H$7:H11,H11)</f>
        <v>1</v>
      </c>
      <c r="J11" s="19">
        <v>0.030381944444444444</v>
      </c>
      <c r="K11" s="56">
        <v>0</v>
      </c>
    </row>
    <row r="12" spans="1:11" s="28" customFormat="1" ht="19.5" customHeight="1">
      <c r="A12" s="16">
        <v>6</v>
      </c>
      <c r="B12" s="16">
        <v>110</v>
      </c>
      <c r="C12" s="35" t="s">
        <v>55</v>
      </c>
      <c r="D12" s="17" t="s">
        <v>14</v>
      </c>
      <c r="E12" s="18" t="s">
        <v>3</v>
      </c>
      <c r="F12" s="42">
        <v>1979</v>
      </c>
      <c r="G12" s="32" t="s">
        <v>56</v>
      </c>
      <c r="H12" s="18" t="str">
        <f t="shared" si="0"/>
        <v>A</v>
      </c>
      <c r="I12" s="18">
        <f>COUNTIF(H$7:H12,H12)</f>
        <v>4</v>
      </c>
      <c r="J12" s="19">
        <v>0.03085648148148148</v>
      </c>
      <c r="K12" s="59">
        <v>12</v>
      </c>
    </row>
    <row r="13" spans="1:11" s="26" customFormat="1" ht="19.5" customHeight="1">
      <c r="A13" s="16">
        <v>7</v>
      </c>
      <c r="B13" s="16">
        <v>112</v>
      </c>
      <c r="C13" s="35" t="s">
        <v>70</v>
      </c>
      <c r="D13" s="17" t="s">
        <v>14</v>
      </c>
      <c r="E13" s="18" t="s">
        <v>3</v>
      </c>
      <c r="F13" s="42">
        <v>1991</v>
      </c>
      <c r="G13" s="32" t="s">
        <v>71</v>
      </c>
      <c r="H13" s="18" t="str">
        <f t="shared" si="0"/>
        <v>A</v>
      </c>
      <c r="I13" s="18">
        <f>COUNTIF(H$7:H13,H13)</f>
        <v>5</v>
      </c>
      <c r="J13" s="19">
        <v>0.031215277777777783</v>
      </c>
      <c r="K13" s="42">
        <v>0</v>
      </c>
    </row>
    <row r="14" spans="1:11" s="27" customFormat="1" ht="19.5" customHeight="1">
      <c r="A14" s="16">
        <v>8</v>
      </c>
      <c r="B14" s="22">
        <v>124</v>
      </c>
      <c r="C14" s="35" t="s">
        <v>57</v>
      </c>
      <c r="D14" s="17" t="s">
        <v>14</v>
      </c>
      <c r="E14" s="18" t="s">
        <v>3</v>
      </c>
      <c r="F14" s="42">
        <v>1974</v>
      </c>
      <c r="G14" s="32" t="s">
        <v>9</v>
      </c>
      <c r="H14" s="18" t="str">
        <f t="shared" si="0"/>
        <v>B</v>
      </c>
      <c r="I14" s="18">
        <f>COUNTIF(H$7:H14,H14)</f>
        <v>2</v>
      </c>
      <c r="J14" s="23">
        <v>0.03141203703703704</v>
      </c>
      <c r="K14" s="42">
        <v>12</v>
      </c>
    </row>
    <row r="15" spans="1:11" s="20" customFormat="1" ht="19.5" customHeight="1">
      <c r="A15" s="182">
        <v>9</v>
      </c>
      <c r="B15" s="7">
        <v>151</v>
      </c>
      <c r="C15" s="187" t="s">
        <v>144</v>
      </c>
      <c r="D15" s="8" t="s">
        <v>14</v>
      </c>
      <c r="E15" s="6" t="s">
        <v>4</v>
      </c>
      <c r="F15" s="188">
        <v>1980</v>
      </c>
      <c r="G15" s="189" t="s">
        <v>145</v>
      </c>
      <c r="H15" s="6" t="str">
        <f t="shared" si="0"/>
        <v>F</v>
      </c>
      <c r="I15" s="6">
        <f>COUNTIF(H$7:H15,H15)</f>
        <v>1</v>
      </c>
      <c r="J15" s="9">
        <v>0.03153935185185185</v>
      </c>
      <c r="K15" s="185">
        <v>0</v>
      </c>
    </row>
    <row r="16" spans="1:11" s="28" customFormat="1" ht="19.5" customHeight="1">
      <c r="A16" s="16">
        <v>10</v>
      </c>
      <c r="B16" s="16">
        <v>138</v>
      </c>
      <c r="C16" s="35" t="s">
        <v>98</v>
      </c>
      <c r="D16" s="17" t="s">
        <v>14</v>
      </c>
      <c r="E16" s="18" t="s">
        <v>3</v>
      </c>
      <c r="F16" s="42">
        <v>1989</v>
      </c>
      <c r="G16" s="32" t="s">
        <v>99</v>
      </c>
      <c r="H16" s="18" t="str">
        <f t="shared" si="0"/>
        <v>A</v>
      </c>
      <c r="I16" s="18">
        <f>COUNTIF(H$7:H16,H16)</f>
        <v>6</v>
      </c>
      <c r="J16" s="19">
        <v>0.031712962962962964</v>
      </c>
      <c r="K16" s="42">
        <v>12</v>
      </c>
    </row>
    <row r="17" spans="1:11" s="28" customFormat="1" ht="19.5" customHeight="1">
      <c r="A17" s="16">
        <v>11</v>
      </c>
      <c r="B17" s="16">
        <v>144</v>
      </c>
      <c r="C17" s="35" t="s">
        <v>78</v>
      </c>
      <c r="D17" s="17" t="s">
        <v>14</v>
      </c>
      <c r="E17" s="18" t="s">
        <v>3</v>
      </c>
      <c r="F17" s="42">
        <v>1986</v>
      </c>
      <c r="G17" s="32" t="s">
        <v>9</v>
      </c>
      <c r="H17" s="18" t="str">
        <f t="shared" si="0"/>
        <v>A</v>
      </c>
      <c r="I17" s="18">
        <f>COUNTIF(H$7:H17,H17)</f>
        <v>7</v>
      </c>
      <c r="J17" s="19">
        <v>0.032673611111111105</v>
      </c>
      <c r="K17" s="42">
        <v>12</v>
      </c>
    </row>
    <row r="18" spans="1:11" s="26" customFormat="1" ht="19.5" customHeight="1">
      <c r="A18" s="16">
        <v>12</v>
      </c>
      <c r="B18" s="16">
        <v>126</v>
      </c>
      <c r="C18" s="36" t="s">
        <v>209</v>
      </c>
      <c r="D18" s="17" t="s">
        <v>14</v>
      </c>
      <c r="E18" s="18" t="s">
        <v>3</v>
      </c>
      <c r="F18" s="59">
        <v>1992</v>
      </c>
      <c r="G18" s="34" t="s">
        <v>10</v>
      </c>
      <c r="H18" s="18" t="str">
        <f t="shared" si="0"/>
        <v>A</v>
      </c>
      <c r="I18" s="18">
        <f>COUNTIF(H$7:H18,H18)</f>
        <v>8</v>
      </c>
      <c r="J18" s="19">
        <v>0.032685185185185185</v>
      </c>
      <c r="K18" s="40">
        <v>0</v>
      </c>
    </row>
    <row r="19" spans="1:11" s="21" customFormat="1" ht="19.5" customHeight="1">
      <c r="A19" s="195">
        <v>13</v>
      </c>
      <c r="B19" s="195">
        <v>111</v>
      </c>
      <c r="C19" s="153" t="s">
        <v>194</v>
      </c>
      <c r="D19" s="196" t="s">
        <v>14</v>
      </c>
      <c r="E19" s="197" t="s">
        <v>4</v>
      </c>
      <c r="F19" s="198">
        <v>1984</v>
      </c>
      <c r="G19" s="156" t="s">
        <v>195</v>
      </c>
      <c r="H19" s="197" t="str">
        <f t="shared" si="0"/>
        <v>F</v>
      </c>
      <c r="I19" s="197">
        <f>COUNTIF(H$7:H19,H19)</f>
        <v>2</v>
      </c>
      <c r="J19" s="199">
        <v>0.03326388888888889</v>
      </c>
      <c r="K19" s="198">
        <v>0</v>
      </c>
    </row>
    <row r="20" spans="1:11" ht="19.5" customHeight="1">
      <c r="A20" s="16">
        <v>14</v>
      </c>
      <c r="B20" s="16">
        <v>113</v>
      </c>
      <c r="C20" s="35" t="s">
        <v>196</v>
      </c>
      <c r="D20" s="17" t="s">
        <v>14</v>
      </c>
      <c r="E20" s="18" t="s">
        <v>3</v>
      </c>
      <c r="F20" s="42">
        <v>1951</v>
      </c>
      <c r="G20" s="32" t="s">
        <v>197</v>
      </c>
      <c r="H20" s="18" t="str">
        <f t="shared" si="0"/>
        <v>D</v>
      </c>
      <c r="I20" s="18">
        <f>COUNTIF(H$7:H20,H20)</f>
        <v>2</v>
      </c>
      <c r="J20" s="19">
        <v>0.03327546296296296</v>
      </c>
      <c r="K20" s="42">
        <v>0</v>
      </c>
    </row>
    <row r="21" spans="1:11" ht="19.5" customHeight="1">
      <c r="A21" s="16">
        <v>15</v>
      </c>
      <c r="B21" s="16">
        <v>132</v>
      </c>
      <c r="C21" s="35" t="s">
        <v>68</v>
      </c>
      <c r="D21" s="17" t="s">
        <v>14</v>
      </c>
      <c r="E21" s="18" t="s">
        <v>3</v>
      </c>
      <c r="F21" s="42">
        <v>1971</v>
      </c>
      <c r="G21" s="32" t="s">
        <v>69</v>
      </c>
      <c r="H21" s="18" t="str">
        <f t="shared" si="0"/>
        <v>B</v>
      </c>
      <c r="I21" s="18">
        <f>COUNTIF(H$7:H21,H21)</f>
        <v>3</v>
      </c>
      <c r="J21" s="19">
        <v>0.03342592592592592</v>
      </c>
      <c r="K21" s="42">
        <v>0</v>
      </c>
    </row>
    <row r="22" spans="1:11" s="24" customFormat="1" ht="19.5" customHeight="1">
      <c r="A22" s="190">
        <v>16</v>
      </c>
      <c r="B22" s="190">
        <v>116</v>
      </c>
      <c r="C22" s="167" t="s">
        <v>101</v>
      </c>
      <c r="D22" s="191" t="s">
        <v>14</v>
      </c>
      <c r="E22" s="192" t="s">
        <v>4</v>
      </c>
      <c r="F22" s="193">
        <v>1978</v>
      </c>
      <c r="G22" s="173" t="s">
        <v>72</v>
      </c>
      <c r="H22" s="192" t="str">
        <f t="shared" si="0"/>
        <v>G</v>
      </c>
      <c r="I22" s="192">
        <f>COUNTIF(H$7:H22,H22)</f>
        <v>1</v>
      </c>
      <c r="J22" s="194">
        <v>0.03357638888888889</v>
      </c>
      <c r="K22" s="193">
        <v>12</v>
      </c>
    </row>
    <row r="23" spans="1:11" s="26" customFormat="1" ht="19.5" customHeight="1">
      <c r="A23" s="16">
        <v>17</v>
      </c>
      <c r="B23" s="16">
        <v>118</v>
      </c>
      <c r="C23" s="35" t="s">
        <v>83</v>
      </c>
      <c r="D23" s="17" t="s">
        <v>14</v>
      </c>
      <c r="E23" s="18" t="s">
        <v>4</v>
      </c>
      <c r="F23" s="42">
        <v>1979</v>
      </c>
      <c r="G23" s="32" t="s">
        <v>72</v>
      </c>
      <c r="H23" s="18" t="str">
        <f t="shared" si="0"/>
        <v>F</v>
      </c>
      <c r="I23" s="18">
        <f>COUNTIF(H$7:H23,H23)</f>
        <v>3</v>
      </c>
      <c r="J23" s="19">
        <v>0.03383101851851852</v>
      </c>
      <c r="K23" s="56">
        <v>0</v>
      </c>
    </row>
    <row r="24" spans="1:11" s="26" customFormat="1" ht="19.5" customHeight="1">
      <c r="A24" s="16">
        <v>18</v>
      </c>
      <c r="B24" s="16">
        <v>131</v>
      </c>
      <c r="C24" s="35" t="s">
        <v>91</v>
      </c>
      <c r="D24" s="17" t="s">
        <v>14</v>
      </c>
      <c r="E24" s="18" t="s">
        <v>3</v>
      </c>
      <c r="F24" s="42">
        <v>1985</v>
      </c>
      <c r="G24" s="32" t="s">
        <v>69</v>
      </c>
      <c r="H24" s="18" t="str">
        <f t="shared" si="0"/>
        <v>A</v>
      </c>
      <c r="I24" s="18">
        <f>COUNTIF(H$7:H24,H24)</f>
        <v>9</v>
      </c>
      <c r="J24" s="19">
        <v>0.03400462962962963</v>
      </c>
      <c r="K24" s="59">
        <v>12</v>
      </c>
    </row>
    <row r="25" spans="1:11" s="20" customFormat="1" ht="19.5" customHeight="1">
      <c r="A25" s="182">
        <v>19</v>
      </c>
      <c r="B25" s="182">
        <v>140</v>
      </c>
      <c r="C25" s="204" t="s">
        <v>87</v>
      </c>
      <c r="D25" s="183" t="s">
        <v>14</v>
      </c>
      <c r="E25" s="184" t="s">
        <v>3</v>
      </c>
      <c r="F25" s="205">
        <v>1947</v>
      </c>
      <c r="G25" s="206" t="s">
        <v>88</v>
      </c>
      <c r="H25" s="184" t="str">
        <f t="shared" si="0"/>
        <v>E</v>
      </c>
      <c r="I25" s="184">
        <f>COUNTIF(H$7:H25,H25)</f>
        <v>1</v>
      </c>
      <c r="J25" s="186">
        <v>0.03439814814814814</v>
      </c>
      <c r="K25" s="207">
        <v>12</v>
      </c>
    </row>
    <row r="26" spans="1:11" s="28" customFormat="1" ht="19.5" customHeight="1">
      <c r="A26" s="16">
        <v>20</v>
      </c>
      <c r="B26" s="16">
        <v>137</v>
      </c>
      <c r="C26" s="35" t="s">
        <v>103</v>
      </c>
      <c r="D26" s="17" t="s">
        <v>14</v>
      </c>
      <c r="E26" s="18" t="s">
        <v>3</v>
      </c>
      <c r="F26" s="58">
        <v>1987</v>
      </c>
      <c r="G26" s="32" t="s">
        <v>28</v>
      </c>
      <c r="H26" s="18" t="str">
        <f t="shared" si="0"/>
        <v>A</v>
      </c>
      <c r="I26" s="18">
        <f>COUNTIF(H$7:H26,H26)</f>
        <v>10</v>
      </c>
      <c r="J26" s="19">
        <v>0.03450231481481481</v>
      </c>
      <c r="K26" s="56">
        <v>0</v>
      </c>
    </row>
    <row r="27" spans="1:11" s="21" customFormat="1" ht="19.5" customHeight="1">
      <c r="A27" s="195">
        <v>21</v>
      </c>
      <c r="B27" s="195">
        <v>142</v>
      </c>
      <c r="C27" s="208" t="s">
        <v>86</v>
      </c>
      <c r="D27" s="196" t="s">
        <v>14</v>
      </c>
      <c r="E27" s="197" t="s">
        <v>3</v>
      </c>
      <c r="F27" s="209">
        <v>1948</v>
      </c>
      <c r="G27" s="210" t="s">
        <v>27</v>
      </c>
      <c r="H27" s="197" t="str">
        <f t="shared" si="0"/>
        <v>E</v>
      </c>
      <c r="I27" s="197">
        <f>COUNTIF(H$7:H27,H27)</f>
        <v>2</v>
      </c>
      <c r="J27" s="199">
        <v>0.034525462962962966</v>
      </c>
      <c r="K27" s="198">
        <v>12</v>
      </c>
    </row>
    <row r="28" spans="1:11" ht="19.5" customHeight="1">
      <c r="A28" s="16">
        <v>22</v>
      </c>
      <c r="B28" s="16">
        <v>122</v>
      </c>
      <c r="C28" s="36" t="s">
        <v>205</v>
      </c>
      <c r="D28" s="17" t="s">
        <v>14</v>
      </c>
      <c r="E28" s="18" t="s">
        <v>4</v>
      </c>
      <c r="F28" s="59">
        <v>1986</v>
      </c>
      <c r="G28" s="34" t="s">
        <v>206</v>
      </c>
      <c r="H28" s="18" t="str">
        <f t="shared" si="0"/>
        <v>F</v>
      </c>
      <c r="I28" s="18">
        <f>COUNTIF(H$7:H28,H28)</f>
        <v>4</v>
      </c>
      <c r="J28" s="19">
        <v>0.03453703703703704</v>
      </c>
      <c r="K28" s="42">
        <v>0</v>
      </c>
    </row>
    <row r="29" spans="1:11" ht="19.5" customHeight="1">
      <c r="A29" s="16">
        <v>23</v>
      </c>
      <c r="B29" s="16">
        <v>149</v>
      </c>
      <c r="C29" s="36" t="s">
        <v>224</v>
      </c>
      <c r="D29" s="17" t="s">
        <v>14</v>
      </c>
      <c r="E29" s="18" t="s">
        <v>3</v>
      </c>
      <c r="F29" s="59">
        <v>1988</v>
      </c>
      <c r="G29" s="34" t="s">
        <v>9</v>
      </c>
      <c r="H29" s="18" t="str">
        <f t="shared" si="0"/>
        <v>A</v>
      </c>
      <c r="I29" s="18">
        <f>COUNTIF(H$7:H29,H29)</f>
        <v>11</v>
      </c>
      <c r="J29" s="19">
        <v>0.0346412037037037</v>
      </c>
      <c r="K29" s="59">
        <v>12</v>
      </c>
    </row>
    <row r="30" spans="1:11" ht="19.5" customHeight="1">
      <c r="A30" s="16">
        <v>24</v>
      </c>
      <c r="B30" s="16">
        <v>141</v>
      </c>
      <c r="C30" s="35" t="s">
        <v>218</v>
      </c>
      <c r="D30" s="17" t="s">
        <v>14</v>
      </c>
      <c r="E30" s="18" t="s">
        <v>4</v>
      </c>
      <c r="F30" s="42">
        <v>1998</v>
      </c>
      <c r="G30" s="32" t="s">
        <v>189</v>
      </c>
      <c r="H30" s="18" t="str">
        <f t="shared" si="0"/>
        <v>F</v>
      </c>
      <c r="I30" s="18">
        <f>COUNTIF(H$7:H30,H30)</f>
        <v>5</v>
      </c>
      <c r="J30" s="19">
        <v>0.03469907407407408</v>
      </c>
      <c r="K30" s="59">
        <v>12</v>
      </c>
    </row>
    <row r="31" spans="1:11" s="27" customFormat="1" ht="19.5" customHeight="1">
      <c r="A31" s="16">
        <v>25</v>
      </c>
      <c r="B31" s="16">
        <v>119</v>
      </c>
      <c r="C31" s="35" t="s">
        <v>200</v>
      </c>
      <c r="D31" s="17" t="s">
        <v>14</v>
      </c>
      <c r="E31" s="18" t="s">
        <v>3</v>
      </c>
      <c r="F31" s="42">
        <v>1954</v>
      </c>
      <c r="G31" s="32" t="s">
        <v>33</v>
      </c>
      <c r="H31" s="18" t="str">
        <f t="shared" si="0"/>
        <v>D</v>
      </c>
      <c r="I31" s="18">
        <f>COUNTIF(H$7:H31,H31)</f>
        <v>3</v>
      </c>
      <c r="J31" s="19">
        <v>0.035196759259259254</v>
      </c>
      <c r="K31" s="42">
        <v>0</v>
      </c>
    </row>
    <row r="32" spans="1:11" s="24" customFormat="1" ht="19.5" customHeight="1">
      <c r="A32" s="190">
        <v>26</v>
      </c>
      <c r="B32" s="190">
        <v>120</v>
      </c>
      <c r="C32" s="201" t="s">
        <v>40</v>
      </c>
      <c r="D32" s="191" t="s">
        <v>14</v>
      </c>
      <c r="E32" s="192" t="s">
        <v>3</v>
      </c>
      <c r="F32" s="202">
        <v>1945</v>
      </c>
      <c r="G32" s="203" t="s">
        <v>41</v>
      </c>
      <c r="H32" s="192" t="str">
        <f t="shared" si="0"/>
        <v>E</v>
      </c>
      <c r="I32" s="192">
        <f>COUNTIF(H$7:H32,H32)</f>
        <v>3</v>
      </c>
      <c r="J32" s="194">
        <v>0.03539351851851852</v>
      </c>
      <c r="K32" s="193">
        <v>0</v>
      </c>
    </row>
    <row r="33" spans="1:11" ht="19.5" customHeight="1">
      <c r="A33" s="16">
        <v>27</v>
      </c>
      <c r="B33" s="3">
        <v>115</v>
      </c>
      <c r="C33" s="37" t="s">
        <v>158</v>
      </c>
      <c r="D33" s="2" t="s">
        <v>14</v>
      </c>
      <c r="E33" s="4" t="s">
        <v>3</v>
      </c>
      <c r="F33" s="40">
        <v>1961</v>
      </c>
      <c r="G33" s="41" t="s">
        <v>159</v>
      </c>
      <c r="H33" s="4" t="str">
        <f t="shared" si="0"/>
        <v>C</v>
      </c>
      <c r="I33" s="4">
        <f>COUNTIF(H$7:H33,H33)</f>
        <v>1</v>
      </c>
      <c r="J33" s="5">
        <v>0.035451388888888886</v>
      </c>
      <c r="K33" s="42">
        <v>12</v>
      </c>
    </row>
    <row r="34" spans="1:11" ht="19.5" customHeight="1">
      <c r="A34" s="16">
        <v>28</v>
      </c>
      <c r="B34" s="16">
        <v>136</v>
      </c>
      <c r="C34" s="35" t="s">
        <v>214</v>
      </c>
      <c r="D34" s="17" t="s">
        <v>14</v>
      </c>
      <c r="E34" s="18" t="s">
        <v>3</v>
      </c>
      <c r="F34" s="42">
        <v>1980</v>
      </c>
      <c r="G34" s="32" t="s">
        <v>64</v>
      </c>
      <c r="H34" s="18" t="str">
        <f t="shared" si="0"/>
        <v>A</v>
      </c>
      <c r="I34" s="18">
        <f>COUNTIF(H$7:H34,H34)</f>
        <v>12</v>
      </c>
      <c r="J34" s="19">
        <v>0.0358912037037037</v>
      </c>
      <c r="K34" s="42">
        <v>0</v>
      </c>
    </row>
    <row r="35" spans="1:11" s="26" customFormat="1" ht="19.5" customHeight="1">
      <c r="A35" s="16">
        <v>29</v>
      </c>
      <c r="B35" s="16">
        <v>117</v>
      </c>
      <c r="C35" s="35" t="s">
        <v>102</v>
      </c>
      <c r="D35" s="17" t="s">
        <v>14</v>
      </c>
      <c r="E35" s="18" t="s">
        <v>3</v>
      </c>
      <c r="F35" s="42">
        <v>1980</v>
      </c>
      <c r="G35" s="32" t="s">
        <v>72</v>
      </c>
      <c r="H35" s="18" t="str">
        <f t="shared" si="0"/>
        <v>A</v>
      </c>
      <c r="I35" s="18">
        <f>COUNTIF(H$7:H35,H35)</f>
        <v>13</v>
      </c>
      <c r="J35" s="19">
        <v>0.036423611111111115</v>
      </c>
      <c r="K35" s="42">
        <v>0</v>
      </c>
    </row>
    <row r="36" spans="1:11" s="27" customFormat="1" ht="19.5" customHeight="1">
      <c r="A36" s="16">
        <v>30</v>
      </c>
      <c r="B36" s="16">
        <v>107</v>
      </c>
      <c r="C36" s="35" t="s">
        <v>97</v>
      </c>
      <c r="D36" s="17" t="s">
        <v>14</v>
      </c>
      <c r="E36" s="18" t="s">
        <v>4</v>
      </c>
      <c r="F36" s="42">
        <v>1979</v>
      </c>
      <c r="G36" s="32" t="s">
        <v>9</v>
      </c>
      <c r="H36" s="18" t="str">
        <f t="shared" si="0"/>
        <v>F</v>
      </c>
      <c r="I36" s="18">
        <f>COUNTIF(H$7:H36,H36)</f>
        <v>6</v>
      </c>
      <c r="J36" s="19">
        <v>0.03746527777777778</v>
      </c>
      <c r="K36" s="42">
        <v>0</v>
      </c>
    </row>
    <row r="37" spans="1:11" s="27" customFormat="1" ht="19.5" customHeight="1">
      <c r="A37" s="16">
        <v>31</v>
      </c>
      <c r="B37" s="16">
        <v>130</v>
      </c>
      <c r="C37" s="35" t="s">
        <v>92</v>
      </c>
      <c r="D37" s="17" t="s">
        <v>14</v>
      </c>
      <c r="E37" s="18" t="s">
        <v>3</v>
      </c>
      <c r="F37" s="42">
        <v>1973</v>
      </c>
      <c r="G37" s="32" t="s">
        <v>60</v>
      </c>
      <c r="H37" s="18" t="str">
        <f t="shared" si="0"/>
        <v>B</v>
      </c>
      <c r="I37" s="18">
        <f>COUNTIF(H$7:H37,H37)</f>
        <v>4</v>
      </c>
      <c r="J37" s="19">
        <v>0.037523148148148146</v>
      </c>
      <c r="K37" s="42">
        <v>12</v>
      </c>
    </row>
    <row r="38" spans="1:11" ht="19.5" customHeight="1">
      <c r="A38" s="16">
        <v>32</v>
      </c>
      <c r="B38" s="16">
        <v>128</v>
      </c>
      <c r="C38" s="35" t="s">
        <v>79</v>
      </c>
      <c r="D38" s="17" t="s">
        <v>14</v>
      </c>
      <c r="E38" s="18" t="s">
        <v>3</v>
      </c>
      <c r="F38" s="42">
        <v>1977</v>
      </c>
      <c r="G38" s="32" t="s">
        <v>80</v>
      </c>
      <c r="H38" s="18" t="str">
        <f t="shared" si="0"/>
        <v>B</v>
      </c>
      <c r="I38" s="18">
        <f>COUNTIF(H$7:H38,H38)</f>
        <v>5</v>
      </c>
      <c r="J38" s="19">
        <v>0.03854166666666667</v>
      </c>
      <c r="K38" s="42">
        <v>0</v>
      </c>
    </row>
    <row r="39" spans="1:11" s="28" customFormat="1" ht="19.5" customHeight="1">
      <c r="A39" s="16">
        <v>33</v>
      </c>
      <c r="B39" s="16">
        <v>145</v>
      </c>
      <c r="C39" s="35" t="s">
        <v>93</v>
      </c>
      <c r="D39" s="17" t="s">
        <v>14</v>
      </c>
      <c r="E39" s="18" t="s">
        <v>3</v>
      </c>
      <c r="F39" s="42">
        <v>1990</v>
      </c>
      <c r="G39" s="32" t="s">
        <v>42</v>
      </c>
      <c r="H39" s="18" t="str">
        <f aca="true" t="shared" si="1" ref="H39:H55">IF($E39="m",IF($F$1-$F39&gt;19,IF($F$1-$F39&lt;40,"A",IF($F$1-$F39&gt;49,IF($F$1-$F39&gt;59,IF($F$1-$F39&gt;69,"E","D"),"C"),"B")),"JM"),IF($F$1-$F39&gt;19,IF($F$1-$F39&lt;40,"F",IF($F$1-$F39&lt;50,"G","H")),"JŽ"))</f>
        <v>A</v>
      </c>
      <c r="I39" s="18">
        <f>COUNTIF(H$7:H39,H39)</f>
        <v>14</v>
      </c>
      <c r="J39" s="19">
        <v>0.038703703703703705</v>
      </c>
      <c r="K39" s="42">
        <v>12</v>
      </c>
    </row>
    <row r="40" spans="1:11" ht="19.5" customHeight="1">
      <c r="A40" s="16">
        <v>34</v>
      </c>
      <c r="B40" s="16">
        <v>147</v>
      </c>
      <c r="C40" s="35" t="s">
        <v>61</v>
      </c>
      <c r="D40" s="17" t="s">
        <v>14</v>
      </c>
      <c r="E40" s="18" t="s">
        <v>4</v>
      </c>
      <c r="F40" s="42">
        <v>1981</v>
      </c>
      <c r="G40" s="32" t="s">
        <v>59</v>
      </c>
      <c r="H40" s="18" t="str">
        <f t="shared" si="1"/>
        <v>F</v>
      </c>
      <c r="I40" s="18">
        <f>COUNTIF(H$7:H40,H40)</f>
        <v>7</v>
      </c>
      <c r="J40" s="19">
        <v>0.039143518518518515</v>
      </c>
      <c r="K40" s="42">
        <v>12</v>
      </c>
    </row>
    <row r="41" spans="1:11" s="26" customFormat="1" ht="19.5" customHeight="1">
      <c r="A41" s="16">
        <v>35</v>
      </c>
      <c r="B41" s="16">
        <v>129</v>
      </c>
      <c r="C41" s="35" t="s">
        <v>75</v>
      </c>
      <c r="D41" s="17" t="s">
        <v>14</v>
      </c>
      <c r="E41" s="18" t="s">
        <v>4</v>
      </c>
      <c r="F41" s="42">
        <v>1968</v>
      </c>
      <c r="G41" s="32" t="s">
        <v>29</v>
      </c>
      <c r="H41" s="18" t="str">
        <f t="shared" si="1"/>
        <v>H</v>
      </c>
      <c r="I41" s="18">
        <f>COUNTIF(H$7:H41,H41)</f>
        <v>1</v>
      </c>
      <c r="J41" s="19">
        <v>0.040393518518518516</v>
      </c>
      <c r="K41" s="42">
        <v>0</v>
      </c>
    </row>
    <row r="42" spans="1:11" ht="19.5" customHeight="1">
      <c r="A42" s="16">
        <v>36</v>
      </c>
      <c r="B42" s="16">
        <v>135</v>
      </c>
      <c r="C42" s="35" t="s">
        <v>95</v>
      </c>
      <c r="D42" s="17" t="s">
        <v>14</v>
      </c>
      <c r="E42" s="18" t="s">
        <v>4</v>
      </c>
      <c r="F42" s="42">
        <v>1981</v>
      </c>
      <c r="G42" s="32" t="s">
        <v>96</v>
      </c>
      <c r="H42" s="18" t="str">
        <f t="shared" si="1"/>
        <v>F</v>
      </c>
      <c r="I42" s="18">
        <f>COUNTIF(H$7:H42,H42)</f>
        <v>8</v>
      </c>
      <c r="J42" s="19">
        <v>0.040428240740740744</v>
      </c>
      <c r="K42" s="42">
        <v>12</v>
      </c>
    </row>
    <row r="43" spans="1:11" ht="19.5" customHeight="1">
      <c r="A43" s="16">
        <v>37</v>
      </c>
      <c r="B43" s="16">
        <v>143</v>
      </c>
      <c r="C43" s="35" t="s">
        <v>65</v>
      </c>
      <c r="D43" s="17" t="s">
        <v>14</v>
      </c>
      <c r="E43" s="18" t="s">
        <v>4</v>
      </c>
      <c r="F43" s="42">
        <v>1986</v>
      </c>
      <c r="G43" s="32" t="s">
        <v>66</v>
      </c>
      <c r="H43" s="18" t="str">
        <f t="shared" si="1"/>
        <v>F</v>
      </c>
      <c r="I43" s="18">
        <f>COUNTIF(H$7:H43,H43)</f>
        <v>9</v>
      </c>
      <c r="J43" s="19">
        <v>0.04138888888888889</v>
      </c>
      <c r="K43" s="56">
        <v>0</v>
      </c>
    </row>
    <row r="44" spans="1:11" s="26" customFormat="1" ht="19.5" customHeight="1">
      <c r="A44" s="16">
        <v>38</v>
      </c>
      <c r="B44" s="16">
        <v>150</v>
      </c>
      <c r="C44" s="35" t="s">
        <v>225</v>
      </c>
      <c r="D44" s="17" t="s">
        <v>14</v>
      </c>
      <c r="E44" s="18" t="s">
        <v>4</v>
      </c>
      <c r="F44" s="42">
        <v>1979</v>
      </c>
      <c r="G44" s="32" t="s">
        <v>60</v>
      </c>
      <c r="H44" s="18" t="str">
        <f t="shared" si="1"/>
        <v>F</v>
      </c>
      <c r="I44" s="18">
        <f>COUNTIF(H$7:H44,H44)</f>
        <v>10</v>
      </c>
      <c r="J44" s="19">
        <v>0.04247685185185185</v>
      </c>
      <c r="K44" s="42">
        <v>12</v>
      </c>
    </row>
    <row r="45" spans="1:11" ht="19.5" customHeight="1">
      <c r="A45" s="16">
        <v>39</v>
      </c>
      <c r="B45" s="16">
        <v>146</v>
      </c>
      <c r="C45" s="35" t="s">
        <v>94</v>
      </c>
      <c r="D45" s="17" t="s">
        <v>14</v>
      </c>
      <c r="E45" s="18" t="s">
        <v>4</v>
      </c>
      <c r="F45" s="42">
        <v>1994</v>
      </c>
      <c r="G45" s="38" t="s">
        <v>43</v>
      </c>
      <c r="H45" s="18" t="str">
        <f t="shared" si="1"/>
        <v>F</v>
      </c>
      <c r="I45" s="18">
        <f>COUNTIF(H$7:H45,H45)</f>
        <v>11</v>
      </c>
      <c r="J45" s="29">
        <v>0.04261574074074074</v>
      </c>
      <c r="K45" s="56">
        <v>0</v>
      </c>
    </row>
    <row r="46" spans="1:11" ht="19.5" customHeight="1">
      <c r="A46" s="16">
        <v>40</v>
      </c>
      <c r="B46" s="3">
        <v>152</v>
      </c>
      <c r="C46" s="37" t="s">
        <v>48</v>
      </c>
      <c r="D46" s="17" t="s">
        <v>14</v>
      </c>
      <c r="E46" s="18" t="s">
        <v>3</v>
      </c>
      <c r="F46" s="40">
        <v>1941</v>
      </c>
      <c r="G46" s="41" t="s">
        <v>49</v>
      </c>
      <c r="H46" s="18" t="str">
        <f t="shared" si="1"/>
        <v>E</v>
      </c>
      <c r="I46" s="18">
        <f>COUNTIF(H$7:H46,H46)</f>
        <v>4</v>
      </c>
      <c r="J46" s="5">
        <v>0.04380787037037037</v>
      </c>
      <c r="K46" s="42">
        <v>0</v>
      </c>
    </row>
    <row r="47" spans="1:11" ht="19.5" customHeight="1">
      <c r="A47" s="16">
        <v>41</v>
      </c>
      <c r="B47" s="16">
        <v>125</v>
      </c>
      <c r="C47" s="35" t="s">
        <v>89</v>
      </c>
      <c r="D47" s="17" t="s">
        <v>14</v>
      </c>
      <c r="E47" s="18" t="s">
        <v>4</v>
      </c>
      <c r="F47" s="42">
        <v>1985</v>
      </c>
      <c r="G47" s="32" t="s">
        <v>90</v>
      </c>
      <c r="H47" s="18" t="str">
        <f t="shared" si="1"/>
        <v>F</v>
      </c>
      <c r="I47" s="18">
        <f>COUNTIF(H$7:H47,H47)</f>
        <v>12</v>
      </c>
      <c r="J47" s="19">
        <v>0.04434027777777778</v>
      </c>
      <c r="K47" s="42">
        <v>0</v>
      </c>
    </row>
    <row r="48" spans="1:11" s="28" customFormat="1" ht="19.5" customHeight="1">
      <c r="A48" s="16">
        <v>42</v>
      </c>
      <c r="B48" s="16">
        <v>139</v>
      </c>
      <c r="C48" s="35" t="s">
        <v>58</v>
      </c>
      <c r="D48" s="17" t="s">
        <v>14</v>
      </c>
      <c r="E48" s="18" t="s">
        <v>4</v>
      </c>
      <c r="F48" s="42">
        <v>1974</v>
      </c>
      <c r="G48" s="32" t="s">
        <v>59</v>
      </c>
      <c r="H48" s="18" t="str">
        <f t="shared" si="1"/>
        <v>G</v>
      </c>
      <c r="I48" s="18">
        <f>COUNTIF(H$7:H48,H48)</f>
        <v>2</v>
      </c>
      <c r="J48" s="19">
        <v>0.04434027777777778</v>
      </c>
      <c r="K48" s="42">
        <v>0</v>
      </c>
    </row>
    <row r="49" spans="1:11" ht="19.5" customHeight="1">
      <c r="A49" s="16">
        <v>43</v>
      </c>
      <c r="B49" s="16">
        <v>104</v>
      </c>
      <c r="C49" s="35" t="s">
        <v>82</v>
      </c>
      <c r="D49" s="17" t="s">
        <v>14</v>
      </c>
      <c r="E49" s="18" t="s">
        <v>3</v>
      </c>
      <c r="F49" s="42">
        <v>1963</v>
      </c>
      <c r="G49" s="32" t="s">
        <v>64</v>
      </c>
      <c r="H49" s="18" t="str">
        <f t="shared" si="1"/>
        <v>C</v>
      </c>
      <c r="I49" s="18">
        <f>COUNTIF(H$7:H49,H49)</f>
        <v>2</v>
      </c>
      <c r="J49" s="19">
        <v>0.04582175925925926</v>
      </c>
      <c r="K49" s="42">
        <v>0</v>
      </c>
    </row>
    <row r="50" spans="1:11" ht="19.5" customHeight="1">
      <c r="A50" s="16">
        <v>44</v>
      </c>
      <c r="B50" s="16">
        <v>105</v>
      </c>
      <c r="C50" s="35" t="s">
        <v>73</v>
      </c>
      <c r="D50" s="17" t="s">
        <v>14</v>
      </c>
      <c r="E50" s="18" t="s">
        <v>4</v>
      </c>
      <c r="F50" s="42">
        <v>1984</v>
      </c>
      <c r="G50" s="32" t="s">
        <v>74</v>
      </c>
      <c r="H50" s="18" t="str">
        <f t="shared" si="1"/>
        <v>F</v>
      </c>
      <c r="I50" s="18">
        <f>COUNTIF(H$7:H50,H50)</f>
        <v>13</v>
      </c>
      <c r="J50" s="19">
        <v>0.04582175925925926</v>
      </c>
      <c r="K50" s="42">
        <v>0</v>
      </c>
    </row>
    <row r="51" spans="1:11" s="1" customFormat="1" ht="19.5" customHeight="1">
      <c r="A51" s="16">
        <v>45</v>
      </c>
      <c r="B51" s="16">
        <v>106</v>
      </c>
      <c r="C51" s="35" t="s">
        <v>63</v>
      </c>
      <c r="D51" s="17" t="s">
        <v>14</v>
      </c>
      <c r="E51" s="18" t="s">
        <v>4</v>
      </c>
      <c r="F51" s="42">
        <v>1967</v>
      </c>
      <c r="G51" s="32" t="s">
        <v>64</v>
      </c>
      <c r="H51" s="18" t="str">
        <f t="shared" si="1"/>
        <v>H</v>
      </c>
      <c r="I51" s="18">
        <f>COUNTIF(H$7:H51,H51)</f>
        <v>2</v>
      </c>
      <c r="J51" s="19">
        <v>0.04582175925925926</v>
      </c>
      <c r="K51" s="42">
        <v>0</v>
      </c>
    </row>
    <row r="52" spans="1:11" s="28" customFormat="1" ht="19.5" customHeight="1">
      <c r="A52" s="16">
        <v>46</v>
      </c>
      <c r="B52" s="16">
        <v>108</v>
      </c>
      <c r="C52" s="55" t="s">
        <v>76</v>
      </c>
      <c r="D52" s="17" t="s">
        <v>14</v>
      </c>
      <c r="E52" s="18" t="s">
        <v>3</v>
      </c>
      <c r="F52" s="56">
        <v>1942</v>
      </c>
      <c r="G52" s="57" t="s">
        <v>77</v>
      </c>
      <c r="H52" s="18" t="str">
        <f t="shared" si="1"/>
        <v>E</v>
      </c>
      <c r="I52" s="18">
        <f>COUNTIF(H$7:H52,H52)</f>
        <v>5</v>
      </c>
      <c r="J52" s="19">
        <v>0.046875</v>
      </c>
      <c r="K52" s="59">
        <v>12</v>
      </c>
    </row>
    <row r="53" spans="1:11" ht="19.5" customHeight="1">
      <c r="A53" s="16">
        <v>47</v>
      </c>
      <c r="B53" s="16">
        <v>134</v>
      </c>
      <c r="C53" s="35" t="s">
        <v>100</v>
      </c>
      <c r="D53" s="17" t="s">
        <v>14</v>
      </c>
      <c r="E53" s="18" t="s">
        <v>4</v>
      </c>
      <c r="F53" s="42">
        <v>1973</v>
      </c>
      <c r="G53" s="32" t="s">
        <v>213</v>
      </c>
      <c r="H53" s="18" t="str">
        <f t="shared" si="1"/>
        <v>G</v>
      </c>
      <c r="I53" s="18">
        <f>COUNTIF(H$7:H53,H53)</f>
        <v>3</v>
      </c>
      <c r="J53" s="19">
        <v>0.0487037037037037</v>
      </c>
      <c r="K53" s="42">
        <v>12</v>
      </c>
    </row>
    <row r="54" spans="1:11" ht="19.5" customHeight="1">
      <c r="A54" s="16">
        <v>48</v>
      </c>
      <c r="B54" s="16">
        <v>123</v>
      </c>
      <c r="C54" s="55" t="s">
        <v>67</v>
      </c>
      <c r="D54" s="17" t="s">
        <v>14</v>
      </c>
      <c r="E54" s="18" t="s">
        <v>3</v>
      </c>
      <c r="F54" s="56">
        <v>1946</v>
      </c>
      <c r="G54" s="57" t="s">
        <v>64</v>
      </c>
      <c r="H54" s="18" t="str">
        <f t="shared" si="1"/>
        <v>E</v>
      </c>
      <c r="I54" s="18">
        <f>COUNTIF(H$7:H54,H54)</f>
        <v>6</v>
      </c>
      <c r="J54" s="19">
        <v>0.05390046296296296</v>
      </c>
      <c r="K54" s="40">
        <v>0</v>
      </c>
    </row>
    <row r="55" spans="1:11" ht="19.5" customHeight="1">
      <c r="A55" s="16">
        <v>49</v>
      </c>
      <c r="B55" s="16">
        <v>109</v>
      </c>
      <c r="C55" s="36" t="s">
        <v>191</v>
      </c>
      <c r="D55" s="17" t="s">
        <v>14</v>
      </c>
      <c r="E55" s="18" t="s">
        <v>4</v>
      </c>
      <c r="F55" s="59">
        <v>1981</v>
      </c>
      <c r="G55" s="33" t="s">
        <v>192</v>
      </c>
      <c r="H55" s="18" t="str">
        <f t="shared" si="1"/>
        <v>F</v>
      </c>
      <c r="I55" s="18">
        <f>COUNTIF(H$7:H55,H55)</f>
        <v>14</v>
      </c>
      <c r="J55" s="19" t="s">
        <v>229</v>
      </c>
      <c r="K55" s="61"/>
    </row>
    <row r="57" spans="1:10" s="31" customFormat="1" ht="13.5" customHeight="1">
      <c r="A57" s="231" t="s">
        <v>19</v>
      </c>
      <c r="B57" s="231"/>
      <c r="C57" s="231"/>
      <c r="D57" s="231"/>
      <c r="E57" s="231"/>
      <c r="F57" s="231"/>
      <c r="G57" s="231"/>
      <c r="H57" s="15"/>
      <c r="I57" s="15"/>
      <c r="J57" s="10"/>
    </row>
    <row r="58" spans="1:10" s="31" customFormat="1" ht="13.5" customHeight="1">
      <c r="A58" s="231" t="s">
        <v>20</v>
      </c>
      <c r="B58" s="231"/>
      <c r="C58" s="231"/>
      <c r="D58" s="231"/>
      <c r="E58" s="231"/>
      <c r="F58" s="231"/>
      <c r="G58" s="231"/>
      <c r="H58" s="15"/>
      <c r="I58" s="15"/>
      <c r="J58" s="10"/>
    </row>
  </sheetData>
  <sheetProtection/>
  <mergeCells count="5">
    <mergeCell ref="A3:J3"/>
    <mergeCell ref="A4:J4"/>
    <mergeCell ref="A5:B5"/>
    <mergeCell ref="A57:G57"/>
    <mergeCell ref="A58:G5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2"/>
  <sheetViews>
    <sheetView zoomScalePageLayoutView="0" workbookViewId="0" topLeftCell="A1">
      <selection activeCell="N58" sqref="N58"/>
    </sheetView>
  </sheetViews>
  <sheetFormatPr defaultColWidth="9.140625" defaultRowHeight="12.75"/>
  <cols>
    <col min="1" max="1" width="3.57421875" style="10" customWidth="1"/>
    <col min="2" max="2" width="5.57421875" style="10" customWidth="1"/>
    <col min="3" max="3" width="19.57421875" style="11" customWidth="1"/>
    <col min="4" max="4" width="4.00390625" style="10" customWidth="1"/>
    <col min="5" max="5" width="4.00390625" style="12" customWidth="1"/>
    <col min="6" max="6" width="8.57421875" style="13" customWidth="1"/>
    <col min="7" max="7" width="20.421875" style="14" customWidth="1"/>
    <col min="8" max="8" width="4.7109375" style="15" customWidth="1"/>
    <col min="9" max="9" width="5.140625" style="15" customWidth="1"/>
    <col min="10" max="10" width="10.00390625" style="10" customWidth="1"/>
    <col min="11" max="11" width="9.140625" style="11" hidden="1" customWidth="1"/>
    <col min="12" max="12" width="9.140625" style="11" customWidth="1"/>
    <col min="13" max="16384" width="9.140625" style="11" customWidth="1"/>
  </cols>
  <sheetData>
    <row r="1" spans="1:6" ht="1.5" customHeight="1">
      <c r="A1" s="10" t="s">
        <v>226</v>
      </c>
      <c r="E1" s="12" t="s">
        <v>6</v>
      </c>
      <c r="F1" s="13">
        <v>2018</v>
      </c>
    </row>
    <row r="2" ht="18.75" customHeight="1" thickBot="1"/>
    <row r="3" spans="1:10" s="46" customFormat="1" ht="30" customHeight="1" thickBot="1">
      <c r="A3" s="232" t="s">
        <v>230</v>
      </c>
      <c r="B3" s="233"/>
      <c r="C3" s="233"/>
      <c r="D3" s="233"/>
      <c r="E3" s="233"/>
      <c r="F3" s="233"/>
      <c r="G3" s="233"/>
      <c r="H3" s="233"/>
      <c r="I3" s="233"/>
      <c r="J3" s="234"/>
    </row>
    <row r="4" spans="1:10" s="47" customFormat="1" ht="17.25" customHeight="1">
      <c r="A4" s="229" t="s">
        <v>231</v>
      </c>
      <c r="B4" s="229"/>
      <c r="C4" s="229"/>
      <c r="D4" s="229"/>
      <c r="E4" s="229"/>
      <c r="F4" s="229"/>
      <c r="G4" s="229"/>
      <c r="H4" s="229"/>
      <c r="I4" s="229"/>
      <c r="J4" s="229"/>
    </row>
    <row r="5" spans="1:2" ht="13.5">
      <c r="A5" s="230" t="s">
        <v>21</v>
      </c>
      <c r="B5" s="230"/>
    </row>
    <row r="6" spans="1:11" s="31" customFormat="1" ht="34.5" customHeight="1">
      <c r="A6" s="48" t="s">
        <v>50</v>
      </c>
      <c r="B6" s="49" t="s">
        <v>22</v>
      </c>
      <c r="C6" s="30" t="s">
        <v>0</v>
      </c>
      <c r="D6" s="25" t="s">
        <v>13</v>
      </c>
      <c r="E6" s="25" t="s">
        <v>5</v>
      </c>
      <c r="F6" s="50" t="s">
        <v>8</v>
      </c>
      <c r="G6" s="51" t="s">
        <v>1</v>
      </c>
      <c r="H6" s="52" t="s">
        <v>7</v>
      </c>
      <c r="I6" s="53" t="s">
        <v>51</v>
      </c>
      <c r="J6" s="54" t="s">
        <v>2</v>
      </c>
      <c r="K6" s="25" t="s">
        <v>190</v>
      </c>
    </row>
    <row r="7" spans="1:11" s="20" customFormat="1" ht="19.5" customHeight="1">
      <c r="A7" s="182">
        <v>1</v>
      </c>
      <c r="B7" s="182">
        <v>148</v>
      </c>
      <c r="C7" s="149" t="s">
        <v>62</v>
      </c>
      <c r="D7" s="183" t="s">
        <v>14</v>
      </c>
      <c r="E7" s="184" t="s">
        <v>3</v>
      </c>
      <c r="F7" s="185">
        <v>1997</v>
      </c>
      <c r="G7" s="151" t="s">
        <v>10</v>
      </c>
      <c r="H7" s="184" t="str">
        <f aca="true" t="shared" si="0" ref="H7:H36">IF($E7="m",IF($F$1-$F7&gt;19,IF($F$1-$F7&lt;40,"A",IF($F$1-$F7&gt;49,IF($F$1-$F7&gt;59,IF($F$1-$F7&gt;69,"E","D"),"C"),"B")),"JM"),IF($F$1-$F7&gt;19,IF($F$1-$F7&lt;40,"F",IF($F$1-$F7&lt;50,"G","H")),"JŽ"))</f>
        <v>A</v>
      </c>
      <c r="I7" s="184">
        <f>COUNTIF(H$7:H7,H7)</f>
        <v>1</v>
      </c>
      <c r="J7" s="186">
        <v>0.024837962962962964</v>
      </c>
      <c r="K7" s="185">
        <v>0</v>
      </c>
    </row>
    <row r="8" spans="1:11" s="21" customFormat="1" ht="19.5" customHeight="1">
      <c r="A8" s="195">
        <v>2</v>
      </c>
      <c r="B8" s="195">
        <v>114</v>
      </c>
      <c r="C8" s="153" t="s">
        <v>36</v>
      </c>
      <c r="D8" s="196" t="s">
        <v>14</v>
      </c>
      <c r="E8" s="197" t="s">
        <v>3</v>
      </c>
      <c r="F8" s="198">
        <v>1984</v>
      </c>
      <c r="G8" s="156" t="s">
        <v>37</v>
      </c>
      <c r="H8" s="197" t="str">
        <f t="shared" si="0"/>
        <v>A</v>
      </c>
      <c r="I8" s="197">
        <f>COUNTIF(H$7:H8,H8)</f>
        <v>2</v>
      </c>
      <c r="J8" s="199">
        <v>0.028078703703703703</v>
      </c>
      <c r="K8" s="198">
        <v>0</v>
      </c>
    </row>
    <row r="9" spans="1:11" s="24" customFormat="1" ht="19.5" customHeight="1">
      <c r="A9" s="190">
        <v>3</v>
      </c>
      <c r="B9" s="190">
        <v>121</v>
      </c>
      <c r="C9" s="177" t="s">
        <v>203</v>
      </c>
      <c r="D9" s="191" t="s">
        <v>14</v>
      </c>
      <c r="E9" s="192" t="s">
        <v>3</v>
      </c>
      <c r="F9" s="200">
        <v>1981</v>
      </c>
      <c r="G9" s="178" t="s">
        <v>204</v>
      </c>
      <c r="H9" s="192" t="str">
        <f t="shared" si="0"/>
        <v>A</v>
      </c>
      <c r="I9" s="192">
        <f>COUNTIF(H$7:H9,H9)</f>
        <v>3</v>
      </c>
      <c r="J9" s="194">
        <v>0.02836805555555556</v>
      </c>
      <c r="K9" s="193">
        <v>0</v>
      </c>
    </row>
    <row r="10" spans="1:11" s="28" customFormat="1" ht="19.5" customHeight="1" hidden="1">
      <c r="A10" s="16">
        <v>4</v>
      </c>
      <c r="B10" s="16">
        <v>127</v>
      </c>
      <c r="C10" s="36" t="s">
        <v>210</v>
      </c>
      <c r="D10" s="17" t="s">
        <v>14</v>
      </c>
      <c r="E10" s="18" t="s">
        <v>3</v>
      </c>
      <c r="F10" s="59">
        <v>1970</v>
      </c>
      <c r="G10" s="33" t="s">
        <v>211</v>
      </c>
      <c r="H10" s="18" t="str">
        <f t="shared" si="0"/>
        <v>B</v>
      </c>
      <c r="I10" s="18">
        <f>COUNTIF(H$7:H10,H10)</f>
        <v>1</v>
      </c>
      <c r="J10" s="19">
        <v>0.028634259259259262</v>
      </c>
      <c r="K10" s="42">
        <v>0</v>
      </c>
    </row>
    <row r="11" spans="1:11" ht="19.5" customHeight="1" hidden="1">
      <c r="A11" s="16">
        <v>5</v>
      </c>
      <c r="B11" s="16">
        <v>133</v>
      </c>
      <c r="C11" s="35" t="s">
        <v>54</v>
      </c>
      <c r="D11" s="17" t="s">
        <v>14</v>
      </c>
      <c r="E11" s="18" t="s">
        <v>3</v>
      </c>
      <c r="F11" s="42">
        <v>1952</v>
      </c>
      <c r="G11" s="32" t="s">
        <v>9</v>
      </c>
      <c r="H11" s="18" t="str">
        <f t="shared" si="0"/>
        <v>D</v>
      </c>
      <c r="I11" s="18">
        <f>COUNTIF(H$7:H11,H11)</f>
        <v>1</v>
      </c>
      <c r="J11" s="19">
        <v>0.030381944444444444</v>
      </c>
      <c r="K11" s="56">
        <v>0</v>
      </c>
    </row>
    <row r="12" spans="1:11" s="28" customFormat="1" ht="19.5" customHeight="1" hidden="1">
      <c r="A12" s="16">
        <v>6</v>
      </c>
      <c r="B12" s="16">
        <v>110</v>
      </c>
      <c r="C12" s="35" t="s">
        <v>55</v>
      </c>
      <c r="D12" s="17" t="s">
        <v>14</v>
      </c>
      <c r="E12" s="18" t="s">
        <v>3</v>
      </c>
      <c r="F12" s="42">
        <v>1979</v>
      </c>
      <c r="G12" s="32" t="s">
        <v>56</v>
      </c>
      <c r="H12" s="18" t="str">
        <f t="shared" si="0"/>
        <v>A</v>
      </c>
      <c r="I12" s="18">
        <f>COUNTIF(H$7:H12,H12)</f>
        <v>4</v>
      </c>
      <c r="J12" s="19">
        <v>0.03085648148148148</v>
      </c>
      <c r="K12" s="59">
        <v>12</v>
      </c>
    </row>
    <row r="13" spans="1:11" s="26" customFormat="1" ht="19.5" customHeight="1" hidden="1">
      <c r="A13" s="16">
        <v>7</v>
      </c>
      <c r="B13" s="16">
        <v>112</v>
      </c>
      <c r="C13" s="35" t="s">
        <v>70</v>
      </c>
      <c r="D13" s="17" t="s">
        <v>14</v>
      </c>
      <c r="E13" s="18" t="s">
        <v>3</v>
      </c>
      <c r="F13" s="42">
        <v>1991</v>
      </c>
      <c r="G13" s="32" t="s">
        <v>71</v>
      </c>
      <c r="H13" s="18" t="str">
        <f t="shared" si="0"/>
        <v>A</v>
      </c>
      <c r="I13" s="18">
        <f>COUNTIF(H$7:H13,H13)</f>
        <v>5</v>
      </c>
      <c r="J13" s="19">
        <v>0.031215277777777783</v>
      </c>
      <c r="K13" s="42">
        <v>0</v>
      </c>
    </row>
    <row r="14" spans="1:11" s="27" customFormat="1" ht="19.5" customHeight="1" hidden="1">
      <c r="A14" s="16">
        <v>8</v>
      </c>
      <c r="B14" s="22">
        <v>124</v>
      </c>
      <c r="C14" s="35" t="s">
        <v>57</v>
      </c>
      <c r="D14" s="17" t="s">
        <v>14</v>
      </c>
      <c r="E14" s="18" t="s">
        <v>3</v>
      </c>
      <c r="F14" s="42">
        <v>1974</v>
      </c>
      <c r="G14" s="32" t="s">
        <v>9</v>
      </c>
      <c r="H14" s="18" t="str">
        <f t="shared" si="0"/>
        <v>B</v>
      </c>
      <c r="I14" s="18">
        <f>COUNTIF(H$7:H14,H14)</f>
        <v>2</v>
      </c>
      <c r="J14" s="23">
        <v>0.03141203703703704</v>
      </c>
      <c r="K14" s="42">
        <v>12</v>
      </c>
    </row>
    <row r="15" spans="1:11" s="27" customFormat="1" ht="19.5" customHeight="1" hidden="1">
      <c r="A15" s="16">
        <v>10</v>
      </c>
      <c r="B15" s="16">
        <v>138</v>
      </c>
      <c r="C15" s="35" t="s">
        <v>98</v>
      </c>
      <c r="D15" s="17" t="s">
        <v>14</v>
      </c>
      <c r="E15" s="18" t="s">
        <v>3</v>
      </c>
      <c r="F15" s="42">
        <v>1989</v>
      </c>
      <c r="G15" s="32" t="s">
        <v>99</v>
      </c>
      <c r="H15" s="18" t="str">
        <f t="shared" si="0"/>
        <v>A</v>
      </c>
      <c r="I15" s="18">
        <f>COUNTIF(H$7:H15,H15)</f>
        <v>6</v>
      </c>
      <c r="J15" s="19">
        <v>0.031712962962962964</v>
      </c>
      <c r="K15" s="42">
        <v>0</v>
      </c>
    </row>
    <row r="16" spans="1:11" s="28" customFormat="1" ht="19.5" customHeight="1" hidden="1">
      <c r="A16" s="16">
        <v>11</v>
      </c>
      <c r="B16" s="16">
        <v>144</v>
      </c>
      <c r="C16" s="35" t="s">
        <v>78</v>
      </c>
      <c r="D16" s="17" t="s">
        <v>14</v>
      </c>
      <c r="E16" s="18" t="s">
        <v>3</v>
      </c>
      <c r="F16" s="42">
        <v>1986</v>
      </c>
      <c r="G16" s="32" t="s">
        <v>9</v>
      </c>
      <c r="H16" s="18" t="str">
        <f t="shared" si="0"/>
        <v>A</v>
      </c>
      <c r="I16" s="18">
        <f>COUNTIF(H$7:H16,H16)</f>
        <v>7</v>
      </c>
      <c r="J16" s="19">
        <v>0.032673611111111105</v>
      </c>
      <c r="K16" s="42">
        <v>12</v>
      </c>
    </row>
    <row r="17" spans="1:11" s="28" customFormat="1" ht="19.5" customHeight="1" hidden="1">
      <c r="A17" s="16">
        <v>12</v>
      </c>
      <c r="B17" s="16">
        <v>126</v>
      </c>
      <c r="C17" s="36" t="s">
        <v>209</v>
      </c>
      <c r="D17" s="17" t="s">
        <v>14</v>
      </c>
      <c r="E17" s="18" t="s">
        <v>3</v>
      </c>
      <c r="F17" s="59">
        <v>1992</v>
      </c>
      <c r="G17" s="34" t="s">
        <v>10</v>
      </c>
      <c r="H17" s="18" t="str">
        <f t="shared" si="0"/>
        <v>A</v>
      </c>
      <c r="I17" s="18">
        <f>COUNTIF(H$7:H17,H17)</f>
        <v>8</v>
      </c>
      <c r="J17" s="19">
        <v>0.032685185185185185</v>
      </c>
      <c r="K17" s="42">
        <v>12</v>
      </c>
    </row>
    <row r="18" spans="1:11" s="26" customFormat="1" ht="19.5" customHeight="1" hidden="1">
      <c r="A18" s="16">
        <v>14</v>
      </c>
      <c r="B18" s="16">
        <v>113</v>
      </c>
      <c r="C18" s="35" t="s">
        <v>196</v>
      </c>
      <c r="D18" s="17" t="s">
        <v>14</v>
      </c>
      <c r="E18" s="18" t="s">
        <v>3</v>
      </c>
      <c r="F18" s="42">
        <v>1951</v>
      </c>
      <c r="G18" s="32" t="s">
        <v>197</v>
      </c>
      <c r="H18" s="18" t="str">
        <f t="shared" si="0"/>
        <v>D</v>
      </c>
      <c r="I18" s="18">
        <f>COUNTIF(H$7:H18,H18)</f>
        <v>2</v>
      </c>
      <c r="J18" s="19">
        <v>0.03327546296296296</v>
      </c>
      <c r="K18" s="40">
        <v>0</v>
      </c>
    </row>
    <row r="19" spans="1:11" s="27" customFormat="1" ht="19.5" customHeight="1" hidden="1">
      <c r="A19" s="16">
        <v>15</v>
      </c>
      <c r="B19" s="16">
        <v>132</v>
      </c>
      <c r="C19" s="35" t="s">
        <v>68</v>
      </c>
      <c r="D19" s="17" t="s">
        <v>14</v>
      </c>
      <c r="E19" s="18" t="s">
        <v>3</v>
      </c>
      <c r="F19" s="42">
        <v>1971</v>
      </c>
      <c r="G19" s="32" t="s">
        <v>69</v>
      </c>
      <c r="H19" s="18" t="str">
        <f t="shared" si="0"/>
        <v>B</v>
      </c>
      <c r="I19" s="18">
        <f>COUNTIF(H$7:H19,H19)</f>
        <v>3</v>
      </c>
      <c r="J19" s="19">
        <v>0.03342592592592592</v>
      </c>
      <c r="K19" s="42">
        <v>0</v>
      </c>
    </row>
    <row r="20" spans="1:11" ht="19.5" customHeight="1" hidden="1">
      <c r="A20" s="16">
        <v>18</v>
      </c>
      <c r="B20" s="16">
        <v>131</v>
      </c>
      <c r="C20" s="35" t="s">
        <v>91</v>
      </c>
      <c r="D20" s="17" t="s">
        <v>14</v>
      </c>
      <c r="E20" s="18" t="s">
        <v>3</v>
      </c>
      <c r="F20" s="42">
        <v>1985</v>
      </c>
      <c r="G20" s="32" t="s">
        <v>69</v>
      </c>
      <c r="H20" s="18" t="str">
        <f t="shared" si="0"/>
        <v>A</v>
      </c>
      <c r="I20" s="18">
        <f>COUNTIF(H$7:H20,H20)</f>
        <v>9</v>
      </c>
      <c r="J20" s="19">
        <v>0.03400462962962963</v>
      </c>
      <c r="K20" s="42">
        <v>0</v>
      </c>
    </row>
    <row r="21" spans="1:11" ht="19.5" customHeight="1" hidden="1">
      <c r="A21" s="16">
        <v>19</v>
      </c>
      <c r="B21" s="16">
        <v>140</v>
      </c>
      <c r="C21" s="55" t="s">
        <v>87</v>
      </c>
      <c r="D21" s="17" t="s">
        <v>14</v>
      </c>
      <c r="E21" s="18" t="s">
        <v>3</v>
      </c>
      <c r="F21" s="56">
        <v>1947</v>
      </c>
      <c r="G21" s="57" t="s">
        <v>88</v>
      </c>
      <c r="H21" s="18" t="str">
        <f t="shared" si="0"/>
        <v>E</v>
      </c>
      <c r="I21" s="18">
        <f>COUNTIF(H$7:H21,H21)</f>
        <v>1</v>
      </c>
      <c r="J21" s="19">
        <v>0.03439814814814814</v>
      </c>
      <c r="K21" s="42">
        <v>0</v>
      </c>
    </row>
    <row r="22" spans="1:11" ht="19.5" customHeight="1" hidden="1">
      <c r="A22" s="16">
        <v>20</v>
      </c>
      <c r="B22" s="16">
        <v>137</v>
      </c>
      <c r="C22" s="35" t="s">
        <v>103</v>
      </c>
      <c r="D22" s="17" t="s">
        <v>14</v>
      </c>
      <c r="E22" s="18" t="s">
        <v>3</v>
      </c>
      <c r="F22" s="58">
        <v>1987</v>
      </c>
      <c r="G22" s="32" t="s">
        <v>28</v>
      </c>
      <c r="H22" s="18" t="str">
        <f t="shared" si="0"/>
        <v>A</v>
      </c>
      <c r="I22" s="18">
        <f>COUNTIF(H$7:H22,H22)</f>
        <v>10</v>
      </c>
      <c r="J22" s="19">
        <v>0.03450231481481481</v>
      </c>
      <c r="K22" s="42">
        <v>12</v>
      </c>
    </row>
    <row r="23" spans="1:11" s="26" customFormat="1" ht="19.5" customHeight="1" hidden="1">
      <c r="A23" s="16">
        <v>21</v>
      </c>
      <c r="B23" s="16">
        <v>142</v>
      </c>
      <c r="C23" s="55" t="s">
        <v>86</v>
      </c>
      <c r="D23" s="17" t="s">
        <v>14</v>
      </c>
      <c r="E23" s="18" t="s">
        <v>3</v>
      </c>
      <c r="F23" s="56">
        <v>1948</v>
      </c>
      <c r="G23" s="57" t="s">
        <v>27</v>
      </c>
      <c r="H23" s="18" t="str">
        <f t="shared" si="0"/>
        <v>E</v>
      </c>
      <c r="I23" s="18">
        <f>COUNTIF(H$7:H23,H23)</f>
        <v>2</v>
      </c>
      <c r="J23" s="19">
        <v>0.034525462962962966</v>
      </c>
      <c r="K23" s="56">
        <v>0</v>
      </c>
    </row>
    <row r="24" spans="1:11" s="26" customFormat="1" ht="19.5" customHeight="1" hidden="1">
      <c r="A24" s="16">
        <v>23</v>
      </c>
      <c r="B24" s="16">
        <v>149</v>
      </c>
      <c r="C24" s="36" t="s">
        <v>224</v>
      </c>
      <c r="D24" s="17" t="s">
        <v>14</v>
      </c>
      <c r="E24" s="18" t="s">
        <v>3</v>
      </c>
      <c r="F24" s="59">
        <v>1988</v>
      </c>
      <c r="G24" s="34" t="s">
        <v>9</v>
      </c>
      <c r="H24" s="18" t="str">
        <f t="shared" si="0"/>
        <v>A</v>
      </c>
      <c r="I24" s="18">
        <f>COUNTIF(H$7:H24,H24)</f>
        <v>11</v>
      </c>
      <c r="J24" s="19">
        <v>0.0346412037037037</v>
      </c>
      <c r="K24" s="59">
        <v>12</v>
      </c>
    </row>
    <row r="25" spans="1:11" s="26" customFormat="1" ht="19.5" customHeight="1" hidden="1">
      <c r="A25" s="16">
        <v>25</v>
      </c>
      <c r="B25" s="16">
        <v>119</v>
      </c>
      <c r="C25" s="35" t="s">
        <v>200</v>
      </c>
      <c r="D25" s="17" t="s">
        <v>14</v>
      </c>
      <c r="E25" s="18" t="s">
        <v>3</v>
      </c>
      <c r="F25" s="42">
        <v>1954</v>
      </c>
      <c r="G25" s="32" t="s">
        <v>33</v>
      </c>
      <c r="H25" s="18" t="str">
        <f t="shared" si="0"/>
        <v>D</v>
      </c>
      <c r="I25" s="18">
        <f>COUNTIF(H$7:H25,H25)</f>
        <v>3</v>
      </c>
      <c r="J25" s="19">
        <v>0.035196759259259254</v>
      </c>
      <c r="K25" s="59">
        <v>12</v>
      </c>
    </row>
    <row r="26" spans="1:11" s="28" customFormat="1" ht="19.5" customHeight="1" hidden="1">
      <c r="A26" s="16">
        <v>26</v>
      </c>
      <c r="B26" s="16">
        <v>120</v>
      </c>
      <c r="C26" s="55" t="s">
        <v>40</v>
      </c>
      <c r="D26" s="17" t="s">
        <v>14</v>
      </c>
      <c r="E26" s="18" t="s">
        <v>3</v>
      </c>
      <c r="F26" s="56">
        <v>1945</v>
      </c>
      <c r="G26" s="57" t="s">
        <v>41</v>
      </c>
      <c r="H26" s="18" t="str">
        <f t="shared" si="0"/>
        <v>E</v>
      </c>
      <c r="I26" s="18">
        <f>COUNTIF(H$7:H26,H26)</f>
        <v>3</v>
      </c>
      <c r="J26" s="19">
        <v>0.03539351851851852</v>
      </c>
      <c r="K26" s="56">
        <v>0</v>
      </c>
    </row>
    <row r="27" spans="1:11" s="26" customFormat="1" ht="19.5" customHeight="1" hidden="1">
      <c r="A27" s="16">
        <v>27</v>
      </c>
      <c r="B27" s="3">
        <v>115</v>
      </c>
      <c r="C27" s="37" t="s">
        <v>158</v>
      </c>
      <c r="D27" s="2" t="s">
        <v>14</v>
      </c>
      <c r="E27" s="4" t="s">
        <v>3</v>
      </c>
      <c r="F27" s="40">
        <v>1961</v>
      </c>
      <c r="G27" s="41" t="s">
        <v>159</v>
      </c>
      <c r="H27" s="4" t="str">
        <f t="shared" si="0"/>
        <v>C</v>
      </c>
      <c r="I27" s="4">
        <f>COUNTIF(H$7:H27,H27)</f>
        <v>1</v>
      </c>
      <c r="J27" s="5">
        <v>0.035451388888888886</v>
      </c>
      <c r="K27" s="42">
        <v>12</v>
      </c>
    </row>
    <row r="28" spans="1:11" ht="19.5" customHeight="1" hidden="1">
      <c r="A28" s="16">
        <v>28</v>
      </c>
      <c r="B28" s="16">
        <v>136</v>
      </c>
      <c r="C28" s="35" t="s">
        <v>214</v>
      </c>
      <c r="D28" s="17" t="s">
        <v>14</v>
      </c>
      <c r="E28" s="18" t="s">
        <v>3</v>
      </c>
      <c r="F28" s="42">
        <v>1980</v>
      </c>
      <c r="G28" s="32" t="s">
        <v>64</v>
      </c>
      <c r="H28" s="18" t="str">
        <f t="shared" si="0"/>
        <v>A</v>
      </c>
      <c r="I28" s="18">
        <f>COUNTIF(H$7:H28,H28)</f>
        <v>12</v>
      </c>
      <c r="J28" s="19">
        <v>0.0358912037037037</v>
      </c>
      <c r="K28" s="42">
        <v>0</v>
      </c>
    </row>
    <row r="29" spans="1:11" ht="19.5" customHeight="1" hidden="1">
      <c r="A29" s="16">
        <v>29</v>
      </c>
      <c r="B29" s="16">
        <v>117</v>
      </c>
      <c r="C29" s="35" t="s">
        <v>102</v>
      </c>
      <c r="D29" s="17" t="s">
        <v>14</v>
      </c>
      <c r="E29" s="18" t="s">
        <v>3</v>
      </c>
      <c r="F29" s="42">
        <v>1980</v>
      </c>
      <c r="G29" s="32" t="s">
        <v>72</v>
      </c>
      <c r="H29" s="18" t="str">
        <f t="shared" si="0"/>
        <v>A</v>
      </c>
      <c r="I29" s="18">
        <f>COUNTIF(H$7:H29,H29)</f>
        <v>13</v>
      </c>
      <c r="J29" s="19">
        <v>0.036423611111111115</v>
      </c>
      <c r="K29" s="59">
        <v>12</v>
      </c>
    </row>
    <row r="30" spans="1:11" ht="19.5" customHeight="1" hidden="1">
      <c r="A30" s="16">
        <v>31</v>
      </c>
      <c r="B30" s="16">
        <v>130</v>
      </c>
      <c r="C30" s="35" t="s">
        <v>92</v>
      </c>
      <c r="D30" s="17" t="s">
        <v>14</v>
      </c>
      <c r="E30" s="18" t="s">
        <v>3</v>
      </c>
      <c r="F30" s="42">
        <v>1973</v>
      </c>
      <c r="G30" s="32" t="s">
        <v>60</v>
      </c>
      <c r="H30" s="18" t="str">
        <f t="shared" si="0"/>
        <v>B</v>
      </c>
      <c r="I30" s="18">
        <f>COUNTIF(H$7:H30,H30)</f>
        <v>4</v>
      </c>
      <c r="J30" s="19">
        <v>0.037523148148148146</v>
      </c>
      <c r="K30" s="59">
        <v>12</v>
      </c>
    </row>
    <row r="31" spans="1:11" s="27" customFormat="1" ht="19.5" customHeight="1" hidden="1">
      <c r="A31" s="16">
        <v>32</v>
      </c>
      <c r="B31" s="16">
        <v>128</v>
      </c>
      <c r="C31" s="35" t="s">
        <v>79</v>
      </c>
      <c r="D31" s="17" t="s">
        <v>14</v>
      </c>
      <c r="E31" s="18" t="s">
        <v>3</v>
      </c>
      <c r="F31" s="42">
        <v>1977</v>
      </c>
      <c r="G31" s="32" t="s">
        <v>80</v>
      </c>
      <c r="H31" s="18" t="str">
        <f t="shared" si="0"/>
        <v>B</v>
      </c>
      <c r="I31" s="18">
        <f>COUNTIF(H$7:H31,H31)</f>
        <v>5</v>
      </c>
      <c r="J31" s="19">
        <v>0.03854166666666667</v>
      </c>
      <c r="K31" s="42">
        <v>0</v>
      </c>
    </row>
    <row r="32" spans="1:11" ht="19.5" customHeight="1" hidden="1">
      <c r="A32" s="16">
        <v>33</v>
      </c>
      <c r="B32" s="16">
        <v>145</v>
      </c>
      <c r="C32" s="35" t="s">
        <v>93</v>
      </c>
      <c r="D32" s="17" t="s">
        <v>14</v>
      </c>
      <c r="E32" s="18" t="s">
        <v>3</v>
      </c>
      <c r="F32" s="42">
        <v>1990</v>
      </c>
      <c r="G32" s="32" t="s">
        <v>42</v>
      </c>
      <c r="H32" s="18" t="str">
        <f t="shared" si="0"/>
        <v>A</v>
      </c>
      <c r="I32" s="18">
        <f>COUNTIF(H$7:H32,H32)</f>
        <v>14</v>
      </c>
      <c r="J32" s="19">
        <v>0.038703703703703705</v>
      </c>
      <c r="K32" s="42">
        <v>0</v>
      </c>
    </row>
    <row r="33" spans="1:11" ht="19.5" customHeight="1" hidden="1">
      <c r="A33" s="16">
        <v>40</v>
      </c>
      <c r="B33" s="3">
        <v>152</v>
      </c>
      <c r="C33" s="37" t="s">
        <v>48</v>
      </c>
      <c r="D33" s="17" t="s">
        <v>14</v>
      </c>
      <c r="E33" s="18" t="s">
        <v>3</v>
      </c>
      <c r="F33" s="40">
        <v>1941</v>
      </c>
      <c r="G33" s="41" t="s">
        <v>49</v>
      </c>
      <c r="H33" s="18" t="str">
        <f t="shared" si="0"/>
        <v>E</v>
      </c>
      <c r="I33" s="18">
        <f>COUNTIF(H$7:H33,H33)</f>
        <v>4</v>
      </c>
      <c r="J33" s="5">
        <v>0.04380787037037037</v>
      </c>
      <c r="K33" s="42">
        <v>12</v>
      </c>
    </row>
    <row r="34" spans="1:11" ht="19.5" customHeight="1" hidden="1">
      <c r="A34" s="16">
        <v>43</v>
      </c>
      <c r="B34" s="16">
        <v>104</v>
      </c>
      <c r="C34" s="35" t="s">
        <v>82</v>
      </c>
      <c r="D34" s="17" t="s">
        <v>14</v>
      </c>
      <c r="E34" s="18" t="s">
        <v>3</v>
      </c>
      <c r="F34" s="42">
        <v>1963</v>
      </c>
      <c r="G34" s="32" t="s">
        <v>64</v>
      </c>
      <c r="H34" s="18" t="str">
        <f t="shared" si="0"/>
        <v>C</v>
      </c>
      <c r="I34" s="18">
        <f>COUNTIF(H$7:H34,H34)</f>
        <v>2</v>
      </c>
      <c r="J34" s="19">
        <v>0.04582175925925926</v>
      </c>
      <c r="K34" s="42">
        <v>0</v>
      </c>
    </row>
    <row r="35" spans="1:11" s="26" customFormat="1" ht="19.5" customHeight="1" hidden="1">
      <c r="A35" s="16">
        <v>46</v>
      </c>
      <c r="B35" s="16">
        <v>108</v>
      </c>
      <c r="C35" s="55" t="s">
        <v>76</v>
      </c>
      <c r="D35" s="17" t="s">
        <v>14</v>
      </c>
      <c r="E35" s="18" t="s">
        <v>3</v>
      </c>
      <c r="F35" s="56">
        <v>1942</v>
      </c>
      <c r="G35" s="57" t="s">
        <v>77</v>
      </c>
      <c r="H35" s="18" t="str">
        <f t="shared" si="0"/>
        <v>E</v>
      </c>
      <c r="I35" s="18">
        <f>COUNTIF(H$7:H35,H35)</f>
        <v>5</v>
      </c>
      <c r="J35" s="19">
        <v>0.046875</v>
      </c>
      <c r="K35" s="42">
        <v>0</v>
      </c>
    </row>
    <row r="36" spans="1:11" s="27" customFormat="1" ht="19.5" customHeight="1" hidden="1">
      <c r="A36" s="16">
        <v>48</v>
      </c>
      <c r="B36" s="16">
        <v>123</v>
      </c>
      <c r="C36" s="55" t="s">
        <v>67</v>
      </c>
      <c r="D36" s="17" t="s">
        <v>14</v>
      </c>
      <c r="E36" s="18" t="s">
        <v>3</v>
      </c>
      <c r="F36" s="56">
        <v>1946</v>
      </c>
      <c r="G36" s="57" t="s">
        <v>64</v>
      </c>
      <c r="H36" s="18" t="str">
        <f t="shared" si="0"/>
        <v>E</v>
      </c>
      <c r="I36" s="18">
        <f>COUNTIF(H$7:H36,H36)</f>
        <v>6</v>
      </c>
      <c r="J36" s="19">
        <v>0.05390046296296296</v>
      </c>
      <c r="K36" s="42">
        <v>0</v>
      </c>
    </row>
    <row r="37" spans="1:11" s="27" customFormat="1" ht="19.5" customHeight="1">
      <c r="A37" s="235" t="s">
        <v>233</v>
      </c>
      <c r="B37" s="236"/>
      <c r="C37" s="236"/>
      <c r="D37" s="236"/>
      <c r="E37" s="236"/>
      <c r="F37" s="236"/>
      <c r="G37" s="236"/>
      <c r="H37" s="236"/>
      <c r="I37" s="236"/>
      <c r="J37" s="237"/>
      <c r="K37" s="42"/>
    </row>
    <row r="38" spans="1:11" s="20" customFormat="1" ht="19.5" customHeight="1">
      <c r="A38" s="182">
        <v>1</v>
      </c>
      <c r="B38" s="7">
        <v>151</v>
      </c>
      <c r="C38" s="187" t="s">
        <v>144</v>
      </c>
      <c r="D38" s="8" t="s">
        <v>14</v>
      </c>
      <c r="E38" s="6" t="s">
        <v>4</v>
      </c>
      <c r="F38" s="188">
        <v>1980</v>
      </c>
      <c r="G38" s="189" t="s">
        <v>145</v>
      </c>
      <c r="H38" s="6" t="str">
        <f aca="true" t="shared" si="1" ref="H38:H56">IF($E38="m",IF($F$1-$F38&gt;19,IF($F$1-$F38&lt;40,"A",IF($F$1-$F38&gt;49,IF($F$1-$F38&gt;59,IF($F$1-$F38&gt;69,"E","D"),"C"),"B")),"JM"),IF($F$1-$F38&gt;19,IF($F$1-$F38&lt;40,"F",IF($F$1-$F38&lt;50,"G","H")),"JŽ"))</f>
        <v>F</v>
      </c>
      <c r="I38" s="6">
        <f>COUNTIF(H$7:H38,H38)</f>
        <v>1</v>
      </c>
      <c r="J38" s="9">
        <v>0.03153935185185185</v>
      </c>
      <c r="K38" s="185">
        <v>12</v>
      </c>
    </row>
    <row r="39" spans="1:11" s="21" customFormat="1" ht="19.5" customHeight="1">
      <c r="A39" s="195">
        <v>2</v>
      </c>
      <c r="B39" s="195">
        <v>111</v>
      </c>
      <c r="C39" s="153" t="s">
        <v>194</v>
      </c>
      <c r="D39" s="196" t="s">
        <v>14</v>
      </c>
      <c r="E39" s="197" t="s">
        <v>4</v>
      </c>
      <c r="F39" s="198">
        <v>1984</v>
      </c>
      <c r="G39" s="156" t="s">
        <v>195</v>
      </c>
      <c r="H39" s="197" t="str">
        <f t="shared" si="1"/>
        <v>F</v>
      </c>
      <c r="I39" s="197">
        <f>COUNTIF(H$7:H39,H39)</f>
        <v>2</v>
      </c>
      <c r="J39" s="199">
        <v>0.03326388888888889</v>
      </c>
      <c r="K39" s="198">
        <v>0</v>
      </c>
    </row>
    <row r="40" spans="1:11" s="24" customFormat="1" ht="19.5" customHeight="1">
      <c r="A40" s="190">
        <v>3</v>
      </c>
      <c r="B40" s="190">
        <v>116</v>
      </c>
      <c r="C40" s="167" t="s">
        <v>101</v>
      </c>
      <c r="D40" s="191" t="s">
        <v>14</v>
      </c>
      <c r="E40" s="192" t="s">
        <v>4</v>
      </c>
      <c r="F40" s="193">
        <v>1978</v>
      </c>
      <c r="G40" s="173" t="s">
        <v>72</v>
      </c>
      <c r="H40" s="192" t="str">
        <f t="shared" si="1"/>
        <v>G</v>
      </c>
      <c r="I40" s="192">
        <f>COUNTIF(H$7:H40,H40)</f>
        <v>1</v>
      </c>
      <c r="J40" s="194">
        <v>0.03357638888888889</v>
      </c>
      <c r="K40" s="193">
        <v>12</v>
      </c>
    </row>
    <row r="41" spans="1:11" ht="19.5" customHeight="1" hidden="1">
      <c r="A41" s="16">
        <v>17</v>
      </c>
      <c r="B41" s="16">
        <v>118</v>
      </c>
      <c r="C41" s="35" t="s">
        <v>83</v>
      </c>
      <c r="D41" s="17" t="s">
        <v>14</v>
      </c>
      <c r="E41" s="18" t="s">
        <v>4</v>
      </c>
      <c r="F41" s="42">
        <v>1979</v>
      </c>
      <c r="G41" s="32" t="s">
        <v>72</v>
      </c>
      <c r="H41" s="18" t="str">
        <f t="shared" si="1"/>
        <v>F</v>
      </c>
      <c r="I41" s="18">
        <f>COUNTIF(H$7:H41,H41)</f>
        <v>3</v>
      </c>
      <c r="J41" s="19">
        <v>0.03383101851851852</v>
      </c>
      <c r="K41" s="42">
        <v>12</v>
      </c>
    </row>
    <row r="42" spans="1:11" s="26" customFormat="1" ht="19.5" customHeight="1" hidden="1">
      <c r="A42" s="16">
        <v>22</v>
      </c>
      <c r="B42" s="16">
        <v>122</v>
      </c>
      <c r="C42" s="36" t="s">
        <v>205</v>
      </c>
      <c r="D42" s="17" t="s">
        <v>14</v>
      </c>
      <c r="E42" s="18" t="s">
        <v>4</v>
      </c>
      <c r="F42" s="59">
        <v>1986</v>
      </c>
      <c r="G42" s="34" t="s">
        <v>206</v>
      </c>
      <c r="H42" s="18" t="str">
        <f t="shared" si="1"/>
        <v>F</v>
      </c>
      <c r="I42" s="18">
        <f>COUNTIF(H$7:H42,H42)</f>
        <v>4</v>
      </c>
      <c r="J42" s="19">
        <v>0.03453703703703704</v>
      </c>
      <c r="K42" s="42">
        <v>0</v>
      </c>
    </row>
    <row r="43" spans="1:11" ht="19.5" customHeight="1" hidden="1">
      <c r="A43" s="16">
        <v>24</v>
      </c>
      <c r="B43" s="16">
        <v>141</v>
      </c>
      <c r="C43" s="35" t="s">
        <v>218</v>
      </c>
      <c r="D43" s="17" t="s">
        <v>14</v>
      </c>
      <c r="E43" s="18" t="s">
        <v>4</v>
      </c>
      <c r="F43" s="42">
        <v>1998</v>
      </c>
      <c r="G43" s="32" t="s">
        <v>189</v>
      </c>
      <c r="H43" s="18" t="str">
        <f t="shared" si="1"/>
        <v>F</v>
      </c>
      <c r="I43" s="18">
        <f>COUNTIF(H$7:H43,H43)</f>
        <v>5</v>
      </c>
      <c r="J43" s="19">
        <v>0.03469907407407408</v>
      </c>
      <c r="K43" s="42">
        <v>12</v>
      </c>
    </row>
    <row r="44" spans="1:11" ht="19.5" customHeight="1" hidden="1">
      <c r="A44" s="16">
        <v>30</v>
      </c>
      <c r="B44" s="16">
        <v>107</v>
      </c>
      <c r="C44" s="35" t="s">
        <v>97</v>
      </c>
      <c r="D44" s="17" t="s">
        <v>14</v>
      </c>
      <c r="E44" s="18" t="s">
        <v>4</v>
      </c>
      <c r="F44" s="42">
        <v>1979</v>
      </c>
      <c r="G44" s="32" t="s">
        <v>9</v>
      </c>
      <c r="H44" s="18" t="str">
        <f t="shared" si="1"/>
        <v>F</v>
      </c>
      <c r="I44" s="18">
        <f>COUNTIF(H$7:H44,H44)</f>
        <v>6</v>
      </c>
      <c r="J44" s="19">
        <v>0.03746527777777778</v>
      </c>
      <c r="K44" s="56">
        <v>0</v>
      </c>
    </row>
    <row r="45" spans="1:11" s="26" customFormat="1" ht="19.5" customHeight="1" hidden="1">
      <c r="A45" s="16">
        <v>34</v>
      </c>
      <c r="B45" s="16">
        <v>147</v>
      </c>
      <c r="C45" s="35" t="s">
        <v>61</v>
      </c>
      <c r="D45" s="17" t="s">
        <v>14</v>
      </c>
      <c r="E45" s="18" t="s">
        <v>4</v>
      </c>
      <c r="F45" s="42">
        <v>1981</v>
      </c>
      <c r="G45" s="32" t="s">
        <v>59</v>
      </c>
      <c r="H45" s="18" t="str">
        <f t="shared" si="1"/>
        <v>F</v>
      </c>
      <c r="I45" s="18">
        <f>COUNTIF(H$7:H45,H45)</f>
        <v>7</v>
      </c>
      <c r="J45" s="19">
        <v>0.039143518518518515</v>
      </c>
      <c r="K45" s="42">
        <v>12</v>
      </c>
    </row>
    <row r="46" spans="1:11" ht="19.5" customHeight="1" hidden="1">
      <c r="A46" s="16">
        <v>35</v>
      </c>
      <c r="B46" s="16">
        <v>129</v>
      </c>
      <c r="C46" s="35" t="s">
        <v>75</v>
      </c>
      <c r="D46" s="17" t="s">
        <v>14</v>
      </c>
      <c r="E46" s="18" t="s">
        <v>4</v>
      </c>
      <c r="F46" s="42">
        <v>1968</v>
      </c>
      <c r="G46" s="32" t="s">
        <v>29</v>
      </c>
      <c r="H46" s="18" t="str">
        <f t="shared" si="1"/>
        <v>H</v>
      </c>
      <c r="I46" s="18">
        <f>COUNTIF(H$7:H46,H46)</f>
        <v>1</v>
      </c>
      <c r="J46" s="19">
        <v>0.040393518518518516</v>
      </c>
      <c r="K46" s="56">
        <v>0</v>
      </c>
    </row>
    <row r="47" spans="1:11" ht="19.5" customHeight="1" hidden="1">
      <c r="A47" s="16">
        <v>36</v>
      </c>
      <c r="B47" s="16">
        <v>135</v>
      </c>
      <c r="C47" s="35" t="s">
        <v>95</v>
      </c>
      <c r="D47" s="17" t="s">
        <v>14</v>
      </c>
      <c r="E47" s="18" t="s">
        <v>4</v>
      </c>
      <c r="F47" s="42">
        <v>1981</v>
      </c>
      <c r="G47" s="32" t="s">
        <v>96</v>
      </c>
      <c r="H47" s="18" t="str">
        <f t="shared" si="1"/>
        <v>F</v>
      </c>
      <c r="I47" s="18">
        <f>COUNTIF(H$7:H47,H47)</f>
        <v>8</v>
      </c>
      <c r="J47" s="19">
        <v>0.040428240740740744</v>
      </c>
      <c r="K47" s="42">
        <v>0</v>
      </c>
    </row>
    <row r="48" spans="1:11" ht="19.5" customHeight="1" hidden="1">
      <c r="A48" s="16">
        <v>37</v>
      </c>
      <c r="B48" s="16">
        <v>143</v>
      </c>
      <c r="C48" s="35" t="s">
        <v>65</v>
      </c>
      <c r="D48" s="17" t="s">
        <v>14</v>
      </c>
      <c r="E48" s="18" t="s">
        <v>4</v>
      </c>
      <c r="F48" s="42">
        <v>1986</v>
      </c>
      <c r="G48" s="32" t="s">
        <v>66</v>
      </c>
      <c r="H48" s="18" t="str">
        <f t="shared" si="1"/>
        <v>F</v>
      </c>
      <c r="I48" s="18">
        <f>COUNTIF(H$7:H48,H48)</f>
        <v>9</v>
      </c>
      <c r="J48" s="19">
        <v>0.04138888888888889</v>
      </c>
      <c r="K48" s="42">
        <v>0</v>
      </c>
    </row>
    <row r="49" spans="1:11" s="28" customFormat="1" ht="19.5" customHeight="1" hidden="1">
      <c r="A49" s="16">
        <v>38</v>
      </c>
      <c r="B49" s="16">
        <v>150</v>
      </c>
      <c r="C49" s="35" t="s">
        <v>225</v>
      </c>
      <c r="D49" s="17" t="s">
        <v>14</v>
      </c>
      <c r="E49" s="18" t="s">
        <v>4</v>
      </c>
      <c r="F49" s="42">
        <v>1979</v>
      </c>
      <c r="G49" s="32" t="s">
        <v>60</v>
      </c>
      <c r="H49" s="18" t="str">
        <f t="shared" si="1"/>
        <v>F</v>
      </c>
      <c r="I49" s="18">
        <f>COUNTIF(H$7:H49,H49)</f>
        <v>10</v>
      </c>
      <c r="J49" s="19">
        <v>0.04247685185185185</v>
      </c>
      <c r="K49" s="42">
        <v>0</v>
      </c>
    </row>
    <row r="50" spans="1:11" ht="19.5" customHeight="1" hidden="1">
      <c r="A50" s="16">
        <v>39</v>
      </c>
      <c r="B50" s="16">
        <v>146</v>
      </c>
      <c r="C50" s="35" t="s">
        <v>94</v>
      </c>
      <c r="D50" s="17" t="s">
        <v>14</v>
      </c>
      <c r="E50" s="18" t="s">
        <v>4</v>
      </c>
      <c r="F50" s="42">
        <v>1994</v>
      </c>
      <c r="G50" s="38" t="s">
        <v>43</v>
      </c>
      <c r="H50" s="18" t="str">
        <f t="shared" si="1"/>
        <v>F</v>
      </c>
      <c r="I50" s="18">
        <f>COUNTIF(H$7:H50,H50)</f>
        <v>11</v>
      </c>
      <c r="J50" s="29">
        <v>0.04261574074074074</v>
      </c>
      <c r="K50" s="42">
        <v>0</v>
      </c>
    </row>
    <row r="51" spans="1:11" ht="19.5" customHeight="1" hidden="1">
      <c r="A51" s="16">
        <v>41</v>
      </c>
      <c r="B51" s="16">
        <v>125</v>
      </c>
      <c r="C51" s="35" t="s">
        <v>89</v>
      </c>
      <c r="D51" s="17" t="s">
        <v>14</v>
      </c>
      <c r="E51" s="18" t="s">
        <v>4</v>
      </c>
      <c r="F51" s="42">
        <v>1985</v>
      </c>
      <c r="G51" s="32" t="s">
        <v>90</v>
      </c>
      <c r="H51" s="18" t="str">
        <f t="shared" si="1"/>
        <v>F</v>
      </c>
      <c r="I51" s="18">
        <f>COUNTIF(H$7:H51,H51)</f>
        <v>12</v>
      </c>
      <c r="J51" s="19">
        <v>0.04434027777777778</v>
      </c>
      <c r="K51" s="42">
        <v>0</v>
      </c>
    </row>
    <row r="52" spans="1:11" s="1" customFormat="1" ht="19.5" customHeight="1" hidden="1">
      <c r="A52" s="16">
        <v>42</v>
      </c>
      <c r="B52" s="16">
        <v>139</v>
      </c>
      <c r="C52" s="35" t="s">
        <v>58</v>
      </c>
      <c r="D52" s="17" t="s">
        <v>14</v>
      </c>
      <c r="E52" s="18" t="s">
        <v>4</v>
      </c>
      <c r="F52" s="42">
        <v>1974</v>
      </c>
      <c r="G52" s="32" t="s">
        <v>59</v>
      </c>
      <c r="H52" s="18" t="str">
        <f t="shared" si="1"/>
        <v>G</v>
      </c>
      <c r="I52" s="18">
        <f>COUNTIF(H$7:H52,H52)</f>
        <v>2</v>
      </c>
      <c r="J52" s="19">
        <v>0.04434027777777778</v>
      </c>
      <c r="K52" s="42">
        <v>0</v>
      </c>
    </row>
    <row r="53" spans="1:11" s="28" customFormat="1" ht="19.5" customHeight="1" hidden="1">
      <c r="A53" s="16">
        <v>44</v>
      </c>
      <c r="B53" s="16">
        <v>105</v>
      </c>
      <c r="C53" s="35" t="s">
        <v>73</v>
      </c>
      <c r="D53" s="17" t="s">
        <v>14</v>
      </c>
      <c r="E53" s="18" t="s">
        <v>4</v>
      </c>
      <c r="F53" s="42">
        <v>1984</v>
      </c>
      <c r="G53" s="32" t="s">
        <v>74</v>
      </c>
      <c r="H53" s="18" t="str">
        <f t="shared" si="1"/>
        <v>F</v>
      </c>
      <c r="I53" s="18">
        <f>COUNTIF(H$7:H53,H53)</f>
        <v>13</v>
      </c>
      <c r="J53" s="19">
        <v>0.04582175925925926</v>
      </c>
      <c r="K53" s="59">
        <v>12</v>
      </c>
    </row>
    <row r="54" spans="1:11" ht="19.5" customHeight="1" hidden="1">
      <c r="A54" s="16">
        <v>45</v>
      </c>
      <c r="B54" s="16">
        <v>106</v>
      </c>
      <c r="C54" s="35" t="s">
        <v>63</v>
      </c>
      <c r="D54" s="17" t="s">
        <v>14</v>
      </c>
      <c r="E54" s="18" t="s">
        <v>4</v>
      </c>
      <c r="F54" s="42">
        <v>1967</v>
      </c>
      <c r="G54" s="32" t="s">
        <v>64</v>
      </c>
      <c r="H54" s="18" t="str">
        <f t="shared" si="1"/>
        <v>H</v>
      </c>
      <c r="I54" s="18">
        <f>COUNTIF(H$7:H54,H54)</f>
        <v>2</v>
      </c>
      <c r="J54" s="19">
        <v>0.04582175925925926</v>
      </c>
      <c r="K54" s="42">
        <v>12</v>
      </c>
    </row>
    <row r="55" spans="1:11" ht="19.5" customHeight="1" hidden="1">
      <c r="A55" s="16">
        <v>47</v>
      </c>
      <c r="B55" s="16">
        <v>134</v>
      </c>
      <c r="C55" s="35" t="s">
        <v>100</v>
      </c>
      <c r="D55" s="17" t="s">
        <v>14</v>
      </c>
      <c r="E55" s="18" t="s">
        <v>4</v>
      </c>
      <c r="F55" s="42">
        <v>1973</v>
      </c>
      <c r="G55" s="32" t="s">
        <v>213</v>
      </c>
      <c r="H55" s="18" t="str">
        <f t="shared" si="1"/>
        <v>G</v>
      </c>
      <c r="I55" s="18">
        <f>COUNTIF(H$7:H55,H55)</f>
        <v>3</v>
      </c>
      <c r="J55" s="19">
        <v>0.0487037037037037</v>
      </c>
      <c r="K55" s="40">
        <v>0</v>
      </c>
    </row>
    <row r="56" spans="1:11" ht="19.5" customHeight="1" hidden="1">
      <c r="A56" s="16">
        <v>49</v>
      </c>
      <c r="B56" s="16">
        <v>109</v>
      </c>
      <c r="C56" s="36" t="s">
        <v>191</v>
      </c>
      <c r="D56" s="17" t="s">
        <v>14</v>
      </c>
      <c r="E56" s="18" t="s">
        <v>4</v>
      </c>
      <c r="F56" s="59">
        <v>1981</v>
      </c>
      <c r="G56" s="33" t="s">
        <v>192</v>
      </c>
      <c r="H56" s="18" t="str">
        <f t="shared" si="1"/>
        <v>F</v>
      </c>
      <c r="I56" s="18">
        <f>COUNTIF(H$7:H56,H56)</f>
        <v>14</v>
      </c>
      <c r="J56" s="19"/>
      <c r="K56" s="61"/>
    </row>
    <row r="57" ht="14.25" customHeight="1"/>
    <row r="58" spans="1:10" ht="19.5" customHeight="1">
      <c r="A58" s="238" t="s">
        <v>232</v>
      </c>
      <c r="B58" s="238"/>
      <c r="C58" s="238"/>
      <c r="D58" s="238"/>
      <c r="E58" s="238"/>
      <c r="F58" s="238"/>
      <c r="G58" s="238"/>
      <c r="H58" s="238"/>
      <c r="I58" s="238"/>
      <c r="J58" s="238"/>
    </row>
    <row r="59" spans="1:11" s="31" customFormat="1" ht="34.5" customHeight="1">
      <c r="A59" s="48" t="s">
        <v>50</v>
      </c>
      <c r="B59" s="49" t="s">
        <v>22</v>
      </c>
      <c r="C59" s="30" t="s">
        <v>0</v>
      </c>
      <c r="D59" s="25" t="s">
        <v>13</v>
      </c>
      <c r="E59" s="25" t="s">
        <v>5</v>
      </c>
      <c r="F59" s="50" t="s">
        <v>8</v>
      </c>
      <c r="G59" s="51" t="s">
        <v>1</v>
      </c>
      <c r="H59" s="52" t="s">
        <v>7</v>
      </c>
      <c r="I59" s="53" t="s">
        <v>51</v>
      </c>
      <c r="J59" s="54" t="s">
        <v>2</v>
      </c>
      <c r="K59" s="25" t="s">
        <v>190</v>
      </c>
    </row>
    <row r="60" spans="1:11" s="26" customFormat="1" ht="19.5" customHeight="1" hidden="1">
      <c r="A60" s="16">
        <v>1</v>
      </c>
      <c r="B60" s="16">
        <v>148</v>
      </c>
      <c r="C60" s="35" t="s">
        <v>62</v>
      </c>
      <c r="D60" s="17" t="s">
        <v>14</v>
      </c>
      <c r="E60" s="18" t="s">
        <v>3</v>
      </c>
      <c r="F60" s="42">
        <v>1997</v>
      </c>
      <c r="G60" s="32" t="s">
        <v>10</v>
      </c>
      <c r="H60" s="18" t="str">
        <f aca="true" t="shared" si="2" ref="H60:H91">IF($E60="m",IF($F$1-$F60&gt;19,IF($F$1-$F60&lt;40,"A",IF($F$1-$F60&gt;49,IF($F$1-$F60&gt;59,IF($F$1-$F60&gt;69,"E","D"),"C"),"B")),"JM"),IF($F$1-$F60&gt;19,IF($F$1-$F60&lt;40,"F",IF($F$1-$F60&lt;50,"G","H")),"JŽ"))</f>
        <v>A</v>
      </c>
      <c r="I60" s="18">
        <f>COUNTIF(H$7:H60,H60)</f>
        <v>15</v>
      </c>
      <c r="J60" s="19">
        <v>0.024837962962962964</v>
      </c>
      <c r="K60" s="42">
        <v>0</v>
      </c>
    </row>
    <row r="61" spans="1:11" s="27" customFormat="1" ht="19.5" customHeight="1" hidden="1">
      <c r="A61" s="16">
        <v>2</v>
      </c>
      <c r="B61" s="16">
        <v>114</v>
      </c>
      <c r="C61" s="35" t="s">
        <v>36</v>
      </c>
      <c r="D61" s="17" t="s">
        <v>14</v>
      </c>
      <c r="E61" s="18" t="s">
        <v>3</v>
      </c>
      <c r="F61" s="42">
        <v>1984</v>
      </c>
      <c r="G61" s="32" t="s">
        <v>37</v>
      </c>
      <c r="H61" s="18" t="str">
        <f t="shared" si="2"/>
        <v>A</v>
      </c>
      <c r="I61" s="18">
        <f>COUNTIF(H$7:H61,H61)</f>
        <v>16</v>
      </c>
      <c r="J61" s="19">
        <v>0.028078703703703703</v>
      </c>
      <c r="K61" s="42">
        <v>0</v>
      </c>
    </row>
    <row r="62" spans="1:11" s="27" customFormat="1" ht="19.5" customHeight="1" hidden="1">
      <c r="A62" s="16">
        <v>3</v>
      </c>
      <c r="B62" s="16">
        <v>121</v>
      </c>
      <c r="C62" s="36" t="s">
        <v>203</v>
      </c>
      <c r="D62" s="17" t="s">
        <v>14</v>
      </c>
      <c r="E62" s="18" t="s">
        <v>3</v>
      </c>
      <c r="F62" s="59">
        <v>1981</v>
      </c>
      <c r="G62" s="34" t="s">
        <v>204</v>
      </c>
      <c r="H62" s="18" t="str">
        <f t="shared" si="2"/>
        <v>A</v>
      </c>
      <c r="I62" s="18">
        <f>COUNTIF(H$7:H62,H62)</f>
        <v>17</v>
      </c>
      <c r="J62" s="19">
        <v>0.02836805555555556</v>
      </c>
      <c r="K62" s="42">
        <v>0</v>
      </c>
    </row>
    <row r="63" spans="1:11" s="28" customFormat="1" ht="19.5" customHeight="1" hidden="1">
      <c r="A63" s="16">
        <v>6</v>
      </c>
      <c r="B63" s="16">
        <v>110</v>
      </c>
      <c r="C63" s="35" t="s">
        <v>55</v>
      </c>
      <c r="D63" s="17" t="s">
        <v>14</v>
      </c>
      <c r="E63" s="18" t="s">
        <v>3</v>
      </c>
      <c r="F63" s="42">
        <v>1979</v>
      </c>
      <c r="G63" s="32" t="s">
        <v>56</v>
      </c>
      <c r="H63" s="18" t="str">
        <f t="shared" si="2"/>
        <v>A</v>
      </c>
      <c r="I63" s="18">
        <f>COUNTIF(H$7:H63,H63)</f>
        <v>18</v>
      </c>
      <c r="J63" s="19">
        <v>0.03085648148148148</v>
      </c>
      <c r="K63" s="42">
        <v>0</v>
      </c>
    </row>
    <row r="64" spans="1:11" ht="19.5" customHeight="1" hidden="1">
      <c r="A64" s="16">
        <v>7</v>
      </c>
      <c r="B64" s="16">
        <v>112</v>
      </c>
      <c r="C64" s="35" t="s">
        <v>70</v>
      </c>
      <c r="D64" s="17" t="s">
        <v>14</v>
      </c>
      <c r="E64" s="18" t="s">
        <v>3</v>
      </c>
      <c r="F64" s="42">
        <v>1991</v>
      </c>
      <c r="G64" s="32" t="s">
        <v>71</v>
      </c>
      <c r="H64" s="18" t="str">
        <f t="shared" si="2"/>
        <v>A</v>
      </c>
      <c r="I64" s="18">
        <f>COUNTIF(H$7:H64,H64)</f>
        <v>19</v>
      </c>
      <c r="J64" s="19">
        <v>0.031215277777777783</v>
      </c>
      <c r="K64" s="56">
        <v>0</v>
      </c>
    </row>
    <row r="65" spans="1:11" s="28" customFormat="1" ht="19.5" customHeight="1" hidden="1">
      <c r="A65" s="16">
        <v>10</v>
      </c>
      <c r="B65" s="16">
        <v>138</v>
      </c>
      <c r="C65" s="35" t="s">
        <v>98</v>
      </c>
      <c r="D65" s="17" t="s">
        <v>14</v>
      </c>
      <c r="E65" s="18" t="s">
        <v>3</v>
      </c>
      <c r="F65" s="42">
        <v>1989</v>
      </c>
      <c r="G65" s="32" t="s">
        <v>99</v>
      </c>
      <c r="H65" s="18" t="str">
        <f t="shared" si="2"/>
        <v>A</v>
      </c>
      <c r="I65" s="18">
        <f>COUNTIF(H$7:H65,H65)</f>
        <v>20</v>
      </c>
      <c r="J65" s="19">
        <v>0.031712962962962964</v>
      </c>
      <c r="K65" s="59">
        <v>12</v>
      </c>
    </row>
    <row r="66" spans="1:11" s="26" customFormat="1" ht="19.5" customHeight="1" hidden="1">
      <c r="A66" s="16">
        <v>11</v>
      </c>
      <c r="B66" s="16">
        <v>144</v>
      </c>
      <c r="C66" s="35" t="s">
        <v>78</v>
      </c>
      <c r="D66" s="17" t="s">
        <v>14</v>
      </c>
      <c r="E66" s="18" t="s">
        <v>3</v>
      </c>
      <c r="F66" s="42">
        <v>1986</v>
      </c>
      <c r="G66" s="32" t="s">
        <v>9</v>
      </c>
      <c r="H66" s="18" t="str">
        <f t="shared" si="2"/>
        <v>A</v>
      </c>
      <c r="I66" s="18">
        <f>COUNTIF(H$7:H66,H66)</f>
        <v>21</v>
      </c>
      <c r="J66" s="19">
        <v>0.032673611111111105</v>
      </c>
      <c r="K66" s="42">
        <v>0</v>
      </c>
    </row>
    <row r="67" spans="1:11" s="27" customFormat="1" ht="19.5" customHeight="1" hidden="1">
      <c r="A67" s="16">
        <v>12</v>
      </c>
      <c r="B67" s="16">
        <v>126</v>
      </c>
      <c r="C67" s="36" t="s">
        <v>209</v>
      </c>
      <c r="D67" s="17" t="s">
        <v>14</v>
      </c>
      <c r="E67" s="18" t="s">
        <v>3</v>
      </c>
      <c r="F67" s="59">
        <v>1992</v>
      </c>
      <c r="G67" s="34" t="s">
        <v>10</v>
      </c>
      <c r="H67" s="18" t="str">
        <f t="shared" si="2"/>
        <v>A</v>
      </c>
      <c r="I67" s="18">
        <f>COUNTIF(H$7:H67,H67)</f>
        <v>22</v>
      </c>
      <c r="J67" s="19">
        <v>0.032685185185185185</v>
      </c>
      <c r="K67" s="42">
        <v>12</v>
      </c>
    </row>
    <row r="68" spans="1:11" s="27" customFormat="1" ht="19.5" customHeight="1" hidden="1">
      <c r="A68" s="16">
        <v>18</v>
      </c>
      <c r="B68" s="16">
        <v>131</v>
      </c>
      <c r="C68" s="35" t="s">
        <v>91</v>
      </c>
      <c r="D68" s="17" t="s">
        <v>14</v>
      </c>
      <c r="E68" s="18" t="s">
        <v>3</v>
      </c>
      <c r="F68" s="42">
        <v>1985</v>
      </c>
      <c r="G68" s="32" t="s">
        <v>69</v>
      </c>
      <c r="H68" s="18" t="str">
        <f t="shared" si="2"/>
        <v>A</v>
      </c>
      <c r="I68" s="18">
        <f>COUNTIF(H$7:H68,H68)</f>
        <v>23</v>
      </c>
      <c r="J68" s="19">
        <v>0.03400462962962963</v>
      </c>
      <c r="K68" s="42">
        <v>0</v>
      </c>
    </row>
    <row r="69" spans="1:11" s="28" customFormat="1" ht="19.5" customHeight="1" hidden="1">
      <c r="A69" s="16">
        <v>20</v>
      </c>
      <c r="B69" s="16">
        <v>137</v>
      </c>
      <c r="C69" s="35" t="s">
        <v>103</v>
      </c>
      <c r="D69" s="17" t="s">
        <v>14</v>
      </c>
      <c r="E69" s="18" t="s">
        <v>3</v>
      </c>
      <c r="F69" s="58">
        <v>1987</v>
      </c>
      <c r="G69" s="32" t="s">
        <v>28</v>
      </c>
      <c r="H69" s="18" t="str">
        <f t="shared" si="2"/>
        <v>A</v>
      </c>
      <c r="I69" s="18">
        <f>COUNTIF(H$7:H69,H69)</f>
        <v>24</v>
      </c>
      <c r="J69" s="19">
        <v>0.03450231481481481</v>
      </c>
      <c r="K69" s="42">
        <v>12</v>
      </c>
    </row>
    <row r="70" spans="1:11" s="28" customFormat="1" ht="19.5" customHeight="1" hidden="1">
      <c r="A70" s="16">
        <v>23</v>
      </c>
      <c r="B70" s="16">
        <v>149</v>
      </c>
      <c r="C70" s="36" t="s">
        <v>224</v>
      </c>
      <c r="D70" s="17" t="s">
        <v>14</v>
      </c>
      <c r="E70" s="18" t="s">
        <v>3</v>
      </c>
      <c r="F70" s="59">
        <v>1988</v>
      </c>
      <c r="G70" s="34" t="s">
        <v>9</v>
      </c>
      <c r="H70" s="18" t="str">
        <f t="shared" si="2"/>
        <v>A</v>
      </c>
      <c r="I70" s="18">
        <f>COUNTIF(H$7:H70,H70)</f>
        <v>25</v>
      </c>
      <c r="J70" s="19">
        <v>0.0346412037037037</v>
      </c>
      <c r="K70" s="42">
        <v>12</v>
      </c>
    </row>
    <row r="71" spans="1:11" s="26" customFormat="1" ht="19.5" customHeight="1" hidden="1">
      <c r="A71" s="16">
        <v>28</v>
      </c>
      <c r="B71" s="16">
        <v>136</v>
      </c>
      <c r="C71" s="35" t="s">
        <v>214</v>
      </c>
      <c r="D71" s="17" t="s">
        <v>14</v>
      </c>
      <c r="E71" s="18" t="s">
        <v>3</v>
      </c>
      <c r="F71" s="42">
        <v>1980</v>
      </c>
      <c r="G71" s="32" t="s">
        <v>64</v>
      </c>
      <c r="H71" s="18" t="str">
        <f t="shared" si="2"/>
        <v>A</v>
      </c>
      <c r="I71" s="18">
        <f>COUNTIF(H$7:H71,H71)</f>
        <v>26</v>
      </c>
      <c r="J71" s="19">
        <v>0.0358912037037037</v>
      </c>
      <c r="K71" s="40">
        <v>0</v>
      </c>
    </row>
    <row r="72" spans="1:11" s="27" customFormat="1" ht="19.5" customHeight="1" hidden="1">
      <c r="A72" s="16">
        <v>29</v>
      </c>
      <c r="B72" s="16">
        <v>117</v>
      </c>
      <c r="C72" s="35" t="s">
        <v>102</v>
      </c>
      <c r="D72" s="17" t="s">
        <v>14</v>
      </c>
      <c r="E72" s="18" t="s">
        <v>3</v>
      </c>
      <c r="F72" s="42">
        <v>1980</v>
      </c>
      <c r="G72" s="32" t="s">
        <v>72</v>
      </c>
      <c r="H72" s="18" t="str">
        <f t="shared" si="2"/>
        <v>A</v>
      </c>
      <c r="I72" s="18">
        <f>COUNTIF(H$7:H72,H72)</f>
        <v>27</v>
      </c>
      <c r="J72" s="19">
        <v>0.036423611111111115</v>
      </c>
      <c r="K72" s="42">
        <v>0</v>
      </c>
    </row>
    <row r="73" spans="1:11" ht="19.5" customHeight="1" hidden="1">
      <c r="A73" s="16">
        <v>33</v>
      </c>
      <c r="B73" s="16">
        <v>145</v>
      </c>
      <c r="C73" s="35" t="s">
        <v>93</v>
      </c>
      <c r="D73" s="17" t="s">
        <v>14</v>
      </c>
      <c r="E73" s="18" t="s">
        <v>3</v>
      </c>
      <c r="F73" s="42">
        <v>1990</v>
      </c>
      <c r="G73" s="32" t="s">
        <v>42</v>
      </c>
      <c r="H73" s="18" t="str">
        <f t="shared" si="2"/>
        <v>A</v>
      </c>
      <c r="I73" s="18">
        <f>COUNTIF(H$7:H73,H73)</f>
        <v>28</v>
      </c>
      <c r="J73" s="19">
        <v>0.038703703703703705</v>
      </c>
      <c r="K73" s="42">
        <v>0</v>
      </c>
    </row>
    <row r="74" spans="1:11" ht="19.5" customHeight="1" hidden="1">
      <c r="A74" s="16">
        <v>4</v>
      </c>
      <c r="B74" s="16">
        <v>127</v>
      </c>
      <c r="C74" s="36" t="s">
        <v>210</v>
      </c>
      <c r="D74" s="17" t="s">
        <v>14</v>
      </c>
      <c r="E74" s="18" t="s">
        <v>3</v>
      </c>
      <c r="F74" s="59">
        <v>1970</v>
      </c>
      <c r="G74" s="33" t="s">
        <v>211</v>
      </c>
      <c r="H74" s="18" t="str">
        <f t="shared" si="2"/>
        <v>B</v>
      </c>
      <c r="I74" s="18">
        <f>COUNTIF(H$7:H74,H74)</f>
        <v>6</v>
      </c>
      <c r="J74" s="19">
        <v>0.028634259259259262</v>
      </c>
      <c r="K74" s="42">
        <v>0</v>
      </c>
    </row>
    <row r="75" spans="1:11" ht="19.5" customHeight="1" hidden="1">
      <c r="A75" s="16">
        <v>8</v>
      </c>
      <c r="B75" s="22">
        <v>124</v>
      </c>
      <c r="C75" s="35" t="s">
        <v>57</v>
      </c>
      <c r="D75" s="17" t="s">
        <v>14</v>
      </c>
      <c r="E75" s="18" t="s">
        <v>3</v>
      </c>
      <c r="F75" s="42">
        <v>1974</v>
      </c>
      <c r="G75" s="32" t="s">
        <v>9</v>
      </c>
      <c r="H75" s="18" t="str">
        <f t="shared" si="2"/>
        <v>B</v>
      </c>
      <c r="I75" s="18">
        <f>COUNTIF(H$7:H75,H75)</f>
        <v>7</v>
      </c>
      <c r="J75" s="23">
        <v>0.03141203703703704</v>
      </c>
      <c r="K75" s="42">
        <v>12</v>
      </c>
    </row>
    <row r="76" spans="1:11" s="26" customFormat="1" ht="19.5" customHeight="1" hidden="1">
      <c r="A76" s="16">
        <v>15</v>
      </c>
      <c r="B76" s="16">
        <v>132</v>
      </c>
      <c r="C76" s="35" t="s">
        <v>68</v>
      </c>
      <c r="D76" s="17" t="s">
        <v>14</v>
      </c>
      <c r="E76" s="18" t="s">
        <v>3</v>
      </c>
      <c r="F76" s="42">
        <v>1971</v>
      </c>
      <c r="G76" s="32" t="s">
        <v>69</v>
      </c>
      <c r="H76" s="18" t="str">
        <f t="shared" si="2"/>
        <v>B</v>
      </c>
      <c r="I76" s="18">
        <f>COUNTIF(H$7:H76,H76)</f>
        <v>8</v>
      </c>
      <c r="J76" s="19">
        <v>0.03342592592592592</v>
      </c>
      <c r="K76" s="56">
        <v>0</v>
      </c>
    </row>
    <row r="77" spans="1:11" s="26" customFormat="1" ht="19.5" customHeight="1" hidden="1">
      <c r="A77" s="16">
        <v>31</v>
      </c>
      <c r="B77" s="16">
        <v>130</v>
      </c>
      <c r="C77" s="35" t="s">
        <v>92</v>
      </c>
      <c r="D77" s="17" t="s">
        <v>14</v>
      </c>
      <c r="E77" s="18" t="s">
        <v>3</v>
      </c>
      <c r="F77" s="42">
        <v>1973</v>
      </c>
      <c r="G77" s="32" t="s">
        <v>60</v>
      </c>
      <c r="H77" s="18" t="str">
        <f t="shared" si="2"/>
        <v>B</v>
      </c>
      <c r="I77" s="18">
        <f>COUNTIF(H$7:H77,H77)</f>
        <v>9</v>
      </c>
      <c r="J77" s="19">
        <v>0.037523148148148146</v>
      </c>
      <c r="K77" s="59">
        <v>12</v>
      </c>
    </row>
    <row r="78" spans="1:11" s="26" customFormat="1" ht="19.5" customHeight="1" hidden="1">
      <c r="A78" s="16">
        <v>32</v>
      </c>
      <c r="B78" s="16">
        <v>128</v>
      </c>
      <c r="C78" s="35" t="s">
        <v>79</v>
      </c>
      <c r="D78" s="17" t="s">
        <v>14</v>
      </c>
      <c r="E78" s="18" t="s">
        <v>3</v>
      </c>
      <c r="F78" s="42">
        <v>1977</v>
      </c>
      <c r="G78" s="32" t="s">
        <v>80</v>
      </c>
      <c r="H78" s="18" t="str">
        <f t="shared" si="2"/>
        <v>B</v>
      </c>
      <c r="I78" s="18">
        <f>COUNTIF(H$7:H78,H78)</f>
        <v>10</v>
      </c>
      <c r="J78" s="19">
        <v>0.03854166666666667</v>
      </c>
      <c r="K78" s="59">
        <v>12</v>
      </c>
    </row>
    <row r="79" spans="1:11" s="28" customFormat="1" ht="19.5" customHeight="1" hidden="1">
      <c r="A79" s="16">
        <v>27</v>
      </c>
      <c r="B79" s="3">
        <v>115</v>
      </c>
      <c r="C79" s="37" t="s">
        <v>158</v>
      </c>
      <c r="D79" s="2" t="s">
        <v>14</v>
      </c>
      <c r="E79" s="4" t="s">
        <v>3</v>
      </c>
      <c r="F79" s="40">
        <v>1961</v>
      </c>
      <c r="G79" s="41" t="s">
        <v>159</v>
      </c>
      <c r="H79" s="4" t="str">
        <f t="shared" si="2"/>
        <v>C</v>
      </c>
      <c r="I79" s="4">
        <f>COUNTIF(H$7:H79,H79)</f>
        <v>3</v>
      </c>
      <c r="J79" s="5">
        <v>0.035451388888888886</v>
      </c>
      <c r="K79" s="56">
        <v>0</v>
      </c>
    </row>
    <row r="80" spans="1:11" s="26" customFormat="1" ht="19.5" customHeight="1" hidden="1">
      <c r="A80" s="16">
        <v>43</v>
      </c>
      <c r="B80" s="16">
        <v>104</v>
      </c>
      <c r="C80" s="35" t="s">
        <v>82</v>
      </c>
      <c r="D80" s="17" t="s">
        <v>14</v>
      </c>
      <c r="E80" s="18" t="s">
        <v>3</v>
      </c>
      <c r="F80" s="42">
        <v>1963</v>
      </c>
      <c r="G80" s="32" t="s">
        <v>64</v>
      </c>
      <c r="H80" s="18" t="str">
        <f t="shared" si="2"/>
        <v>C</v>
      </c>
      <c r="I80" s="18">
        <f>COUNTIF(H$7:H80,H80)</f>
        <v>4</v>
      </c>
      <c r="J80" s="19">
        <v>0.04582175925925926</v>
      </c>
      <c r="K80" s="42">
        <v>12</v>
      </c>
    </row>
    <row r="81" spans="1:11" ht="19.5" customHeight="1" hidden="1">
      <c r="A81" s="16">
        <v>5</v>
      </c>
      <c r="B81" s="16">
        <v>133</v>
      </c>
      <c r="C81" s="35" t="s">
        <v>54</v>
      </c>
      <c r="D81" s="17" t="s">
        <v>14</v>
      </c>
      <c r="E81" s="18" t="s">
        <v>3</v>
      </c>
      <c r="F81" s="42">
        <v>1952</v>
      </c>
      <c r="G81" s="32" t="s">
        <v>9</v>
      </c>
      <c r="H81" s="18" t="str">
        <f t="shared" si="2"/>
        <v>D</v>
      </c>
      <c r="I81" s="18">
        <f>COUNTIF(H$7:H81,H81)</f>
        <v>4</v>
      </c>
      <c r="J81" s="19">
        <v>0.030381944444444444</v>
      </c>
      <c r="K81" s="42">
        <v>0</v>
      </c>
    </row>
    <row r="82" spans="1:11" ht="19.5" customHeight="1" hidden="1">
      <c r="A82" s="16">
        <v>14</v>
      </c>
      <c r="B82" s="16">
        <v>113</v>
      </c>
      <c r="C82" s="35" t="s">
        <v>196</v>
      </c>
      <c r="D82" s="17" t="s">
        <v>14</v>
      </c>
      <c r="E82" s="18" t="s">
        <v>3</v>
      </c>
      <c r="F82" s="42">
        <v>1951</v>
      </c>
      <c r="G82" s="32" t="s">
        <v>197</v>
      </c>
      <c r="H82" s="18" t="str">
        <f t="shared" si="2"/>
        <v>D</v>
      </c>
      <c r="I82" s="18">
        <f>COUNTIF(H$7:H82,H82)</f>
        <v>5</v>
      </c>
      <c r="J82" s="19">
        <v>0.03327546296296296</v>
      </c>
      <c r="K82" s="59">
        <v>12</v>
      </c>
    </row>
    <row r="83" spans="1:11" ht="19.5" customHeight="1" hidden="1">
      <c r="A83" s="16">
        <v>25</v>
      </c>
      <c r="B83" s="16">
        <v>119</v>
      </c>
      <c r="C83" s="35" t="s">
        <v>200</v>
      </c>
      <c r="D83" s="17" t="s">
        <v>14</v>
      </c>
      <c r="E83" s="18" t="s">
        <v>3</v>
      </c>
      <c r="F83" s="42">
        <v>1954</v>
      </c>
      <c r="G83" s="32" t="s">
        <v>33</v>
      </c>
      <c r="H83" s="18" t="str">
        <f t="shared" si="2"/>
        <v>D</v>
      </c>
      <c r="I83" s="18">
        <f>COUNTIF(H$7:H83,H83)</f>
        <v>6</v>
      </c>
      <c r="J83" s="19">
        <v>0.035196759259259254</v>
      </c>
      <c r="K83" s="59">
        <v>12</v>
      </c>
    </row>
    <row r="84" spans="1:11" s="20" customFormat="1" ht="19.5" customHeight="1">
      <c r="A84" s="182">
        <v>1</v>
      </c>
      <c r="B84" s="182">
        <v>140</v>
      </c>
      <c r="C84" s="204" t="s">
        <v>87</v>
      </c>
      <c r="D84" s="183" t="s">
        <v>14</v>
      </c>
      <c r="E84" s="184" t="s">
        <v>3</v>
      </c>
      <c r="F84" s="205">
        <v>1947</v>
      </c>
      <c r="G84" s="206" t="s">
        <v>88</v>
      </c>
      <c r="H84" s="184" t="str">
        <f t="shared" si="2"/>
        <v>E</v>
      </c>
      <c r="I84" s="184">
        <f>COUNTIF(H$7:H84,H84)</f>
        <v>7</v>
      </c>
      <c r="J84" s="186">
        <v>0.03439814814814814</v>
      </c>
      <c r="K84" s="185">
        <v>0</v>
      </c>
    </row>
    <row r="85" spans="1:11" s="21" customFormat="1" ht="19.5" customHeight="1">
      <c r="A85" s="195">
        <v>2</v>
      </c>
      <c r="B85" s="195">
        <v>142</v>
      </c>
      <c r="C85" s="208" t="s">
        <v>86</v>
      </c>
      <c r="D85" s="196" t="s">
        <v>14</v>
      </c>
      <c r="E85" s="197" t="s">
        <v>3</v>
      </c>
      <c r="F85" s="209">
        <v>1948</v>
      </c>
      <c r="G85" s="210" t="s">
        <v>27</v>
      </c>
      <c r="H85" s="197" t="str">
        <f t="shared" si="2"/>
        <v>E</v>
      </c>
      <c r="I85" s="197">
        <f>COUNTIF(H$7:H85,H85)</f>
        <v>8</v>
      </c>
      <c r="J85" s="199">
        <v>0.034525462962962966</v>
      </c>
      <c r="K85" s="198">
        <v>0</v>
      </c>
    </row>
    <row r="86" spans="1:11" s="24" customFormat="1" ht="19.5" customHeight="1">
      <c r="A86" s="190">
        <v>3</v>
      </c>
      <c r="B86" s="190">
        <v>120</v>
      </c>
      <c r="C86" s="201" t="s">
        <v>40</v>
      </c>
      <c r="D86" s="191" t="s">
        <v>14</v>
      </c>
      <c r="E86" s="192" t="s">
        <v>3</v>
      </c>
      <c r="F86" s="202">
        <v>1945</v>
      </c>
      <c r="G86" s="203" t="s">
        <v>41</v>
      </c>
      <c r="H86" s="192" t="str">
        <f t="shared" si="2"/>
        <v>E</v>
      </c>
      <c r="I86" s="192">
        <f>COUNTIF(H$7:H86,H86)</f>
        <v>9</v>
      </c>
      <c r="J86" s="194">
        <v>0.03539351851851852</v>
      </c>
      <c r="K86" s="193">
        <v>12</v>
      </c>
    </row>
    <row r="87" spans="1:11" ht="19.5" customHeight="1" hidden="1">
      <c r="A87" s="16">
        <v>40</v>
      </c>
      <c r="B87" s="3">
        <v>152</v>
      </c>
      <c r="C87" s="37" t="s">
        <v>48</v>
      </c>
      <c r="D87" s="17" t="s">
        <v>14</v>
      </c>
      <c r="E87" s="18" t="s">
        <v>3</v>
      </c>
      <c r="F87" s="40">
        <v>1941</v>
      </c>
      <c r="G87" s="41" t="s">
        <v>49</v>
      </c>
      <c r="H87" s="18" t="str">
        <f t="shared" si="2"/>
        <v>E</v>
      </c>
      <c r="I87" s="18">
        <f>COUNTIF(H$7:H87,H87)</f>
        <v>10</v>
      </c>
      <c r="J87" s="5">
        <v>0.04380787037037037</v>
      </c>
      <c r="K87" s="42">
        <v>0</v>
      </c>
    </row>
    <row r="88" spans="1:11" s="26" customFormat="1" ht="19.5" customHeight="1" hidden="1">
      <c r="A88" s="16">
        <v>46</v>
      </c>
      <c r="B88" s="16">
        <v>108</v>
      </c>
      <c r="C88" s="55" t="s">
        <v>76</v>
      </c>
      <c r="D88" s="17" t="s">
        <v>14</v>
      </c>
      <c r="E88" s="18" t="s">
        <v>3</v>
      </c>
      <c r="F88" s="56">
        <v>1942</v>
      </c>
      <c r="G88" s="57" t="s">
        <v>77</v>
      </c>
      <c r="H88" s="18" t="str">
        <f t="shared" si="2"/>
        <v>E</v>
      </c>
      <c r="I88" s="18">
        <f>COUNTIF(H$7:H88,H88)</f>
        <v>11</v>
      </c>
      <c r="J88" s="19">
        <v>0.046875</v>
      </c>
      <c r="K88" s="42">
        <v>0</v>
      </c>
    </row>
    <row r="89" spans="1:11" s="27" customFormat="1" ht="19.5" customHeight="1" hidden="1">
      <c r="A89" s="16">
        <v>48</v>
      </c>
      <c r="B89" s="16">
        <v>123</v>
      </c>
      <c r="C89" s="55" t="s">
        <v>67</v>
      </c>
      <c r="D89" s="17" t="s">
        <v>14</v>
      </c>
      <c r="E89" s="18" t="s">
        <v>3</v>
      </c>
      <c r="F89" s="56">
        <v>1946</v>
      </c>
      <c r="G89" s="57" t="s">
        <v>64</v>
      </c>
      <c r="H89" s="18" t="str">
        <f t="shared" si="2"/>
        <v>E</v>
      </c>
      <c r="I89" s="18">
        <f>COUNTIF(H$7:H89,H89)</f>
        <v>12</v>
      </c>
      <c r="J89" s="19">
        <v>0.05390046296296296</v>
      </c>
      <c r="K89" s="42">
        <v>0</v>
      </c>
    </row>
    <row r="90" spans="1:11" s="27" customFormat="1" ht="19.5" customHeight="1" hidden="1">
      <c r="A90" s="16">
        <v>9</v>
      </c>
      <c r="B90" s="3">
        <v>151</v>
      </c>
      <c r="C90" s="37" t="s">
        <v>144</v>
      </c>
      <c r="D90" s="2" t="s">
        <v>14</v>
      </c>
      <c r="E90" s="4" t="s">
        <v>4</v>
      </c>
      <c r="F90" s="40">
        <v>1980</v>
      </c>
      <c r="G90" s="41" t="s">
        <v>145</v>
      </c>
      <c r="H90" s="4" t="str">
        <f t="shared" si="2"/>
        <v>F</v>
      </c>
      <c r="I90" s="4">
        <f>COUNTIF(H$7:H90,H90)</f>
        <v>15</v>
      </c>
      <c r="J90" s="5">
        <v>0.03153935185185185</v>
      </c>
      <c r="K90" s="42">
        <v>12</v>
      </c>
    </row>
    <row r="91" spans="1:11" ht="19.5" customHeight="1" hidden="1">
      <c r="A91" s="16">
        <v>13</v>
      </c>
      <c r="B91" s="16">
        <v>111</v>
      </c>
      <c r="C91" s="35" t="s">
        <v>194</v>
      </c>
      <c r="D91" s="17" t="s">
        <v>14</v>
      </c>
      <c r="E91" s="18" t="s">
        <v>4</v>
      </c>
      <c r="F91" s="42">
        <v>1984</v>
      </c>
      <c r="G91" s="32" t="s">
        <v>195</v>
      </c>
      <c r="H91" s="18" t="str">
        <f t="shared" si="2"/>
        <v>F</v>
      </c>
      <c r="I91" s="18">
        <f>COUNTIF(H$7:H91,H91)</f>
        <v>16</v>
      </c>
      <c r="J91" s="19">
        <v>0.03326388888888889</v>
      </c>
      <c r="K91" s="42">
        <v>0</v>
      </c>
    </row>
    <row r="92" spans="1:11" s="28" customFormat="1" ht="19.5" customHeight="1" hidden="1">
      <c r="A92" s="16">
        <v>17</v>
      </c>
      <c r="B92" s="16">
        <v>118</v>
      </c>
      <c r="C92" s="35" t="s">
        <v>83</v>
      </c>
      <c r="D92" s="17" t="s">
        <v>14</v>
      </c>
      <c r="E92" s="18" t="s">
        <v>4</v>
      </c>
      <c r="F92" s="42">
        <v>1979</v>
      </c>
      <c r="G92" s="32" t="s">
        <v>72</v>
      </c>
      <c r="H92" s="18" t="str">
        <f aca="true" t="shared" si="3" ref="H92:H108">IF($E92="m",IF($F$1-$F92&gt;19,IF($F$1-$F92&lt;40,"A",IF($F$1-$F92&gt;49,IF($F$1-$F92&gt;59,IF($F$1-$F92&gt;69,"E","D"),"C"),"B")),"JM"),IF($F$1-$F92&gt;19,IF($F$1-$F92&lt;40,"F",IF($F$1-$F92&lt;50,"G","H")),"JŽ"))</f>
        <v>F</v>
      </c>
      <c r="I92" s="18">
        <f>COUNTIF(H$7:H92,H92)</f>
        <v>17</v>
      </c>
      <c r="J92" s="19">
        <v>0.03383101851851852</v>
      </c>
      <c r="K92" s="42">
        <v>12</v>
      </c>
    </row>
    <row r="93" spans="1:11" ht="19.5" customHeight="1" hidden="1">
      <c r="A93" s="16">
        <v>22</v>
      </c>
      <c r="B93" s="16">
        <v>122</v>
      </c>
      <c r="C93" s="36" t="s">
        <v>205</v>
      </c>
      <c r="D93" s="17" t="s">
        <v>14</v>
      </c>
      <c r="E93" s="18" t="s">
        <v>4</v>
      </c>
      <c r="F93" s="59">
        <v>1986</v>
      </c>
      <c r="G93" s="34" t="s">
        <v>206</v>
      </c>
      <c r="H93" s="18" t="str">
        <f t="shared" si="3"/>
        <v>F</v>
      </c>
      <c r="I93" s="18">
        <f>COUNTIF(H$7:H93,H93)</f>
        <v>18</v>
      </c>
      <c r="J93" s="19">
        <v>0.03453703703703704</v>
      </c>
      <c r="K93" s="42">
        <v>12</v>
      </c>
    </row>
    <row r="94" spans="1:11" s="26" customFormat="1" ht="19.5" customHeight="1" hidden="1">
      <c r="A94" s="16">
        <v>24</v>
      </c>
      <c r="B94" s="16">
        <v>141</v>
      </c>
      <c r="C94" s="35" t="s">
        <v>218</v>
      </c>
      <c r="D94" s="17" t="s">
        <v>14</v>
      </c>
      <c r="E94" s="18" t="s">
        <v>4</v>
      </c>
      <c r="F94" s="42">
        <v>1998</v>
      </c>
      <c r="G94" s="32" t="s">
        <v>189</v>
      </c>
      <c r="H94" s="18" t="str">
        <f t="shared" si="3"/>
        <v>F</v>
      </c>
      <c r="I94" s="18">
        <f>COUNTIF(H$7:H94,H94)</f>
        <v>19</v>
      </c>
      <c r="J94" s="19">
        <v>0.03469907407407408</v>
      </c>
      <c r="K94" s="42">
        <v>0</v>
      </c>
    </row>
    <row r="95" spans="1:11" ht="19.5" customHeight="1" hidden="1">
      <c r="A95" s="16">
        <v>30</v>
      </c>
      <c r="B95" s="16">
        <v>107</v>
      </c>
      <c r="C95" s="35" t="s">
        <v>97</v>
      </c>
      <c r="D95" s="17" t="s">
        <v>14</v>
      </c>
      <c r="E95" s="18" t="s">
        <v>4</v>
      </c>
      <c r="F95" s="42">
        <v>1979</v>
      </c>
      <c r="G95" s="32" t="s">
        <v>9</v>
      </c>
      <c r="H95" s="18" t="str">
        <f t="shared" si="3"/>
        <v>F</v>
      </c>
      <c r="I95" s="18">
        <f>COUNTIF(H$7:H95,H95)</f>
        <v>20</v>
      </c>
      <c r="J95" s="19">
        <v>0.03746527777777778</v>
      </c>
      <c r="K95" s="42">
        <v>12</v>
      </c>
    </row>
    <row r="96" spans="1:11" ht="19.5" customHeight="1" hidden="1">
      <c r="A96" s="16">
        <v>34</v>
      </c>
      <c r="B96" s="16">
        <v>147</v>
      </c>
      <c r="C96" s="35" t="s">
        <v>61</v>
      </c>
      <c r="D96" s="17" t="s">
        <v>14</v>
      </c>
      <c r="E96" s="18" t="s">
        <v>4</v>
      </c>
      <c r="F96" s="42">
        <v>1981</v>
      </c>
      <c r="G96" s="32" t="s">
        <v>59</v>
      </c>
      <c r="H96" s="18" t="str">
        <f t="shared" si="3"/>
        <v>F</v>
      </c>
      <c r="I96" s="18">
        <f>COUNTIF(H$7:H96,H96)</f>
        <v>21</v>
      </c>
      <c r="J96" s="19">
        <v>0.039143518518518515</v>
      </c>
      <c r="K96" s="56">
        <v>0</v>
      </c>
    </row>
    <row r="97" spans="1:11" s="26" customFormat="1" ht="19.5" customHeight="1" hidden="1">
      <c r="A97" s="16">
        <v>36</v>
      </c>
      <c r="B97" s="16">
        <v>135</v>
      </c>
      <c r="C97" s="35" t="s">
        <v>95</v>
      </c>
      <c r="D97" s="17" t="s">
        <v>14</v>
      </c>
      <c r="E97" s="18" t="s">
        <v>4</v>
      </c>
      <c r="F97" s="42">
        <v>1981</v>
      </c>
      <c r="G97" s="32" t="s">
        <v>96</v>
      </c>
      <c r="H97" s="18" t="str">
        <f t="shared" si="3"/>
        <v>F</v>
      </c>
      <c r="I97" s="18">
        <f>COUNTIF(H$7:H97,H97)</f>
        <v>22</v>
      </c>
      <c r="J97" s="19">
        <v>0.040428240740740744</v>
      </c>
      <c r="K97" s="42">
        <v>12</v>
      </c>
    </row>
    <row r="98" spans="1:11" ht="19.5" customHeight="1" hidden="1">
      <c r="A98" s="16">
        <v>37</v>
      </c>
      <c r="B98" s="16">
        <v>143</v>
      </c>
      <c r="C98" s="35" t="s">
        <v>65</v>
      </c>
      <c r="D98" s="17" t="s">
        <v>14</v>
      </c>
      <c r="E98" s="18" t="s">
        <v>4</v>
      </c>
      <c r="F98" s="42">
        <v>1986</v>
      </c>
      <c r="G98" s="32" t="s">
        <v>66</v>
      </c>
      <c r="H98" s="18" t="str">
        <f t="shared" si="3"/>
        <v>F</v>
      </c>
      <c r="I98" s="18">
        <f>COUNTIF(H$7:H98,H98)</f>
        <v>23</v>
      </c>
      <c r="J98" s="19">
        <v>0.04138888888888889</v>
      </c>
      <c r="K98" s="56">
        <v>0</v>
      </c>
    </row>
    <row r="99" spans="1:11" ht="19.5" customHeight="1" hidden="1">
      <c r="A99" s="16">
        <v>38</v>
      </c>
      <c r="B99" s="16">
        <v>150</v>
      </c>
      <c r="C99" s="35" t="s">
        <v>225</v>
      </c>
      <c r="D99" s="17" t="s">
        <v>14</v>
      </c>
      <c r="E99" s="18" t="s">
        <v>4</v>
      </c>
      <c r="F99" s="42">
        <v>1979</v>
      </c>
      <c r="G99" s="32" t="s">
        <v>60</v>
      </c>
      <c r="H99" s="18" t="str">
        <f t="shared" si="3"/>
        <v>F</v>
      </c>
      <c r="I99" s="18">
        <f>COUNTIF(H$7:H99,H99)</f>
        <v>24</v>
      </c>
      <c r="J99" s="19">
        <v>0.04247685185185185</v>
      </c>
      <c r="K99" s="42">
        <v>0</v>
      </c>
    </row>
    <row r="100" spans="1:11" ht="19.5" customHeight="1" hidden="1">
      <c r="A100" s="16">
        <v>39</v>
      </c>
      <c r="B100" s="16">
        <v>146</v>
      </c>
      <c r="C100" s="35" t="s">
        <v>94</v>
      </c>
      <c r="D100" s="17" t="s">
        <v>14</v>
      </c>
      <c r="E100" s="18" t="s">
        <v>4</v>
      </c>
      <c r="F100" s="42">
        <v>1994</v>
      </c>
      <c r="G100" s="38" t="s">
        <v>43</v>
      </c>
      <c r="H100" s="18" t="str">
        <f t="shared" si="3"/>
        <v>F</v>
      </c>
      <c r="I100" s="18">
        <f>COUNTIF(H$7:H100,H100)</f>
        <v>25</v>
      </c>
      <c r="J100" s="29">
        <v>0.04261574074074074</v>
      </c>
      <c r="K100" s="42">
        <v>0</v>
      </c>
    </row>
    <row r="101" spans="1:11" s="28" customFormat="1" ht="19.5" customHeight="1" hidden="1">
      <c r="A101" s="16">
        <v>41</v>
      </c>
      <c r="B101" s="16">
        <v>125</v>
      </c>
      <c r="C101" s="35" t="s">
        <v>89</v>
      </c>
      <c r="D101" s="17" t="s">
        <v>14</v>
      </c>
      <c r="E101" s="18" t="s">
        <v>4</v>
      </c>
      <c r="F101" s="42">
        <v>1985</v>
      </c>
      <c r="G101" s="32" t="s">
        <v>90</v>
      </c>
      <c r="H101" s="18" t="str">
        <f t="shared" si="3"/>
        <v>F</v>
      </c>
      <c r="I101" s="18">
        <f>COUNTIF(H$7:H101,H101)</f>
        <v>26</v>
      </c>
      <c r="J101" s="19">
        <v>0.04434027777777778</v>
      </c>
      <c r="K101" s="42">
        <v>0</v>
      </c>
    </row>
    <row r="102" spans="1:11" ht="19.5" customHeight="1" hidden="1">
      <c r="A102" s="16">
        <v>44</v>
      </c>
      <c r="B102" s="16">
        <v>105</v>
      </c>
      <c r="C102" s="35" t="s">
        <v>73</v>
      </c>
      <c r="D102" s="17" t="s">
        <v>14</v>
      </c>
      <c r="E102" s="18" t="s">
        <v>4</v>
      </c>
      <c r="F102" s="42">
        <v>1984</v>
      </c>
      <c r="G102" s="32" t="s">
        <v>74</v>
      </c>
      <c r="H102" s="18" t="str">
        <f t="shared" si="3"/>
        <v>F</v>
      </c>
      <c r="I102" s="18">
        <f>COUNTIF(H$7:H102,H102)</f>
        <v>27</v>
      </c>
      <c r="J102" s="19">
        <v>0.04582175925925926</v>
      </c>
      <c r="K102" s="42">
        <v>0</v>
      </c>
    </row>
    <row r="103" spans="1:11" ht="19.5" customHeight="1" hidden="1">
      <c r="A103" s="16">
        <v>49</v>
      </c>
      <c r="B103" s="16">
        <v>109</v>
      </c>
      <c r="C103" s="36" t="s">
        <v>191</v>
      </c>
      <c r="D103" s="17" t="s">
        <v>14</v>
      </c>
      <c r="E103" s="18" t="s">
        <v>4</v>
      </c>
      <c r="F103" s="59">
        <v>1981</v>
      </c>
      <c r="G103" s="33" t="s">
        <v>192</v>
      </c>
      <c r="H103" s="18" t="str">
        <f t="shared" si="3"/>
        <v>F</v>
      </c>
      <c r="I103" s="18">
        <f>COUNTIF(H$7:H103,H103)</f>
        <v>28</v>
      </c>
      <c r="J103" s="19"/>
      <c r="K103" s="42">
        <v>0</v>
      </c>
    </row>
    <row r="104" spans="1:11" s="1" customFormat="1" ht="19.5" customHeight="1" hidden="1">
      <c r="A104" s="16">
        <v>16</v>
      </c>
      <c r="B104" s="16">
        <v>116</v>
      </c>
      <c r="C104" s="35" t="s">
        <v>101</v>
      </c>
      <c r="D104" s="17" t="s">
        <v>14</v>
      </c>
      <c r="E104" s="18" t="s">
        <v>4</v>
      </c>
      <c r="F104" s="42">
        <v>1978</v>
      </c>
      <c r="G104" s="32" t="s">
        <v>72</v>
      </c>
      <c r="H104" s="18" t="str">
        <f t="shared" si="3"/>
        <v>G</v>
      </c>
      <c r="I104" s="18">
        <f>COUNTIF(H$7:H104,H104)</f>
        <v>4</v>
      </c>
      <c r="J104" s="19">
        <v>0.03357638888888889</v>
      </c>
      <c r="K104" s="42">
        <v>0</v>
      </c>
    </row>
    <row r="105" spans="1:11" s="28" customFormat="1" ht="19.5" customHeight="1" hidden="1">
      <c r="A105" s="16">
        <v>42</v>
      </c>
      <c r="B105" s="16">
        <v>139</v>
      </c>
      <c r="C105" s="35" t="s">
        <v>58</v>
      </c>
      <c r="D105" s="17" t="s">
        <v>14</v>
      </c>
      <c r="E105" s="18" t="s">
        <v>4</v>
      </c>
      <c r="F105" s="42">
        <v>1974</v>
      </c>
      <c r="G105" s="32" t="s">
        <v>59</v>
      </c>
      <c r="H105" s="18" t="str">
        <f t="shared" si="3"/>
        <v>G</v>
      </c>
      <c r="I105" s="18">
        <f>COUNTIF(H$7:H105,H105)</f>
        <v>5</v>
      </c>
      <c r="J105" s="19">
        <v>0.04434027777777778</v>
      </c>
      <c r="K105" s="59">
        <v>12</v>
      </c>
    </row>
    <row r="106" spans="1:11" ht="19.5" customHeight="1" hidden="1">
      <c r="A106" s="16">
        <v>47</v>
      </c>
      <c r="B106" s="16">
        <v>134</v>
      </c>
      <c r="C106" s="35" t="s">
        <v>100</v>
      </c>
      <c r="D106" s="17" t="s">
        <v>14</v>
      </c>
      <c r="E106" s="18" t="s">
        <v>4</v>
      </c>
      <c r="F106" s="42">
        <v>1973</v>
      </c>
      <c r="G106" s="32" t="s">
        <v>213</v>
      </c>
      <c r="H106" s="18" t="str">
        <f t="shared" si="3"/>
        <v>G</v>
      </c>
      <c r="I106" s="18">
        <f>COUNTIF(H$7:H106,H106)</f>
        <v>6</v>
      </c>
      <c r="J106" s="19">
        <v>0.0487037037037037</v>
      </c>
      <c r="K106" s="42">
        <v>12</v>
      </c>
    </row>
    <row r="107" spans="1:11" ht="19.5" customHeight="1" hidden="1">
      <c r="A107" s="16">
        <v>35</v>
      </c>
      <c r="B107" s="16">
        <v>129</v>
      </c>
      <c r="C107" s="35" t="s">
        <v>75</v>
      </c>
      <c r="D107" s="17" t="s">
        <v>14</v>
      </c>
      <c r="E107" s="18" t="s">
        <v>4</v>
      </c>
      <c r="F107" s="42">
        <v>1968</v>
      </c>
      <c r="G107" s="32" t="s">
        <v>29</v>
      </c>
      <c r="H107" s="18" t="str">
        <f t="shared" si="3"/>
        <v>H</v>
      </c>
      <c r="I107" s="18">
        <f>COUNTIF(H$7:H107,H107)</f>
        <v>3</v>
      </c>
      <c r="J107" s="19">
        <v>0.040393518518518516</v>
      </c>
      <c r="K107" s="40">
        <v>0</v>
      </c>
    </row>
    <row r="108" spans="1:11" ht="19.5" customHeight="1" hidden="1">
      <c r="A108" s="16">
        <v>45</v>
      </c>
      <c r="B108" s="16">
        <v>106</v>
      </c>
      <c r="C108" s="35" t="s">
        <v>63</v>
      </c>
      <c r="D108" s="17" t="s">
        <v>14</v>
      </c>
      <c r="E108" s="18" t="s">
        <v>4</v>
      </c>
      <c r="F108" s="42">
        <v>1967</v>
      </c>
      <c r="G108" s="32" t="s">
        <v>64</v>
      </c>
      <c r="H108" s="18" t="str">
        <f t="shared" si="3"/>
        <v>H</v>
      </c>
      <c r="I108" s="18">
        <f>COUNTIF(H$7:H108,H108)</f>
        <v>4</v>
      </c>
      <c r="J108" s="19">
        <v>0.04582175925925926</v>
      </c>
      <c r="K108" s="61"/>
    </row>
    <row r="111" spans="1:10" s="31" customFormat="1" ht="13.5" customHeight="1">
      <c r="A111" s="231" t="s">
        <v>19</v>
      </c>
      <c r="B111" s="231"/>
      <c r="C111" s="231"/>
      <c r="D111" s="231"/>
      <c r="E111" s="231"/>
      <c r="F111" s="231"/>
      <c r="G111" s="231"/>
      <c r="H111" s="15"/>
      <c r="I111" s="15"/>
      <c r="J111" s="10"/>
    </row>
    <row r="112" spans="1:10" s="31" customFormat="1" ht="13.5" customHeight="1">
      <c r="A112" s="231" t="s">
        <v>20</v>
      </c>
      <c r="B112" s="231"/>
      <c r="C112" s="231"/>
      <c r="D112" s="231"/>
      <c r="E112" s="231"/>
      <c r="F112" s="231"/>
      <c r="G112" s="231"/>
      <c r="H112" s="15"/>
      <c r="I112" s="15"/>
      <c r="J112" s="10"/>
    </row>
  </sheetData>
  <sheetProtection/>
  <mergeCells count="7">
    <mergeCell ref="A112:G112"/>
    <mergeCell ref="A3:J3"/>
    <mergeCell ref="A4:J4"/>
    <mergeCell ref="A5:B5"/>
    <mergeCell ref="A111:G111"/>
    <mergeCell ref="A37:J37"/>
    <mergeCell ref="A58:J5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20">
      <selection activeCell="K8" sqref="K8"/>
    </sheetView>
  </sheetViews>
  <sheetFormatPr defaultColWidth="8.8515625" defaultRowHeight="12.75"/>
  <cols>
    <col min="1" max="1" width="4.8515625" style="299" customWidth="1"/>
    <col min="2" max="2" width="7.140625" style="69" customWidth="1"/>
    <col min="3" max="3" width="20.7109375" style="278" customWidth="1"/>
    <col min="4" max="4" width="8.140625" style="64" customWidth="1"/>
    <col min="5" max="5" width="17.00390625" style="82" customWidth="1"/>
    <col min="6" max="6" width="22.421875" style="69" customWidth="1"/>
    <col min="7" max="7" width="8.8515625" style="62" hidden="1" customWidth="1"/>
    <col min="8" max="16384" width="8.8515625" style="278" customWidth="1"/>
  </cols>
  <sheetData>
    <row r="1" spans="1:7" s="240" customFormat="1" ht="15" customHeight="1" hidden="1">
      <c r="A1" s="239"/>
      <c r="B1" s="72"/>
      <c r="D1" s="106" t="s">
        <v>234</v>
      </c>
      <c r="E1" s="241">
        <v>2018</v>
      </c>
      <c r="F1" s="72"/>
      <c r="G1" s="242"/>
    </row>
    <row r="2" spans="1:8" s="244" customFormat="1" ht="30" customHeight="1" thickBot="1">
      <c r="A2" s="345" t="s">
        <v>375</v>
      </c>
      <c r="B2" s="346"/>
      <c r="C2" s="346"/>
      <c r="D2" s="346"/>
      <c r="E2" s="346"/>
      <c r="F2" s="347"/>
      <c r="G2" s="348"/>
      <c r="H2" s="243"/>
    </row>
    <row r="3" spans="1:7" s="246" customFormat="1" ht="21" customHeight="1">
      <c r="A3" s="245" t="s">
        <v>235</v>
      </c>
      <c r="B3" s="245"/>
      <c r="C3" s="245"/>
      <c r="D3" s="245"/>
      <c r="E3" s="245"/>
      <c r="F3" s="245"/>
      <c r="G3" s="181"/>
    </row>
    <row r="4" spans="1:7" s="250" customFormat="1" ht="21.75" customHeight="1">
      <c r="A4" s="247" t="s">
        <v>236</v>
      </c>
      <c r="B4" s="247"/>
      <c r="C4" s="248" t="s">
        <v>237</v>
      </c>
      <c r="D4" s="134"/>
      <c r="E4" s="134"/>
      <c r="F4" s="249"/>
      <c r="G4" s="124"/>
    </row>
    <row r="5" spans="1:7" s="256" customFormat="1" ht="31.5" customHeight="1">
      <c r="A5" s="251" t="s">
        <v>50</v>
      </c>
      <c r="B5" s="252" t="s">
        <v>238</v>
      </c>
      <c r="C5" s="253" t="s">
        <v>0</v>
      </c>
      <c r="D5" s="126" t="s">
        <v>8</v>
      </c>
      <c r="E5" s="254" t="s">
        <v>1</v>
      </c>
      <c r="F5" s="252" t="s">
        <v>239</v>
      </c>
      <c r="G5" s="255" t="s">
        <v>240</v>
      </c>
    </row>
    <row r="6" spans="1:7" s="261" customFormat="1" ht="19.5" customHeight="1">
      <c r="A6" s="257">
        <v>1</v>
      </c>
      <c r="B6" s="148">
        <v>89</v>
      </c>
      <c r="C6" s="258" t="s">
        <v>241</v>
      </c>
      <c r="D6" s="138">
        <v>2016</v>
      </c>
      <c r="E6" s="259" t="s">
        <v>9</v>
      </c>
      <c r="F6" s="148" t="str">
        <f aca="true" t="shared" si="0" ref="F6:F13">IF($E$1-$D6&lt;=3,"D1",IF($E$1-$D6&lt;=5,"D2",IF($E$1-$D6&lt;=7,"D3",IF($E$1-$D6&lt;=9,"D4",IF($E$1-$D6&lt;=11,"D5",IF($E$1-$D6&lt;=13,"D6",IF($E$1-$D6&lt;=15,"D7",IF($E$1-$D6&lt;=17,"D8","J"))))))))</f>
        <v>D1</v>
      </c>
      <c r="G6" s="260"/>
    </row>
    <row r="7" spans="1:7" s="267" customFormat="1" ht="19.5" customHeight="1">
      <c r="A7" s="262">
        <v>2</v>
      </c>
      <c r="B7" s="160">
        <v>87</v>
      </c>
      <c r="C7" s="263" t="s">
        <v>242</v>
      </c>
      <c r="D7" s="158">
        <v>2015</v>
      </c>
      <c r="E7" s="264" t="s">
        <v>42</v>
      </c>
      <c r="F7" s="160" t="str">
        <f t="shared" si="0"/>
        <v>D1</v>
      </c>
      <c r="G7" s="266"/>
    </row>
    <row r="8" spans="1:7" s="272" customFormat="1" ht="19.5" customHeight="1">
      <c r="A8" s="268">
        <v>3</v>
      </c>
      <c r="B8" s="174">
        <v>71</v>
      </c>
      <c r="C8" s="269" t="s">
        <v>243</v>
      </c>
      <c r="D8" s="137">
        <v>2015</v>
      </c>
      <c r="E8" s="270" t="s">
        <v>42</v>
      </c>
      <c r="F8" s="174" t="str">
        <f t="shared" si="0"/>
        <v>D1</v>
      </c>
      <c r="G8" s="271"/>
    </row>
    <row r="9" spans="1:7" ht="19.5" customHeight="1">
      <c r="A9" s="273">
        <v>4</v>
      </c>
      <c r="B9" s="274">
        <v>63</v>
      </c>
      <c r="C9" s="275" t="s">
        <v>244</v>
      </c>
      <c r="D9" s="276">
        <v>2016</v>
      </c>
      <c r="E9" s="277" t="s">
        <v>42</v>
      </c>
      <c r="F9" s="274" t="str">
        <f t="shared" si="0"/>
        <v>D1</v>
      </c>
      <c r="G9" s="242"/>
    </row>
    <row r="10" spans="1:7" s="279" customFormat="1" ht="19.5" customHeight="1">
      <c r="A10" s="273">
        <v>5</v>
      </c>
      <c r="B10" s="274">
        <v>77</v>
      </c>
      <c r="C10" s="275" t="s">
        <v>245</v>
      </c>
      <c r="D10" s="276">
        <v>2016</v>
      </c>
      <c r="E10" s="277" t="s">
        <v>42</v>
      </c>
      <c r="F10" s="274" t="str">
        <f t="shared" si="0"/>
        <v>D1</v>
      </c>
      <c r="G10" s="214"/>
    </row>
    <row r="11" spans="1:7" s="267" customFormat="1" ht="19.5" customHeight="1">
      <c r="A11" s="280">
        <v>6</v>
      </c>
      <c r="B11" s="274">
        <v>93</v>
      </c>
      <c r="C11" s="281" t="s">
        <v>246</v>
      </c>
      <c r="D11" s="276">
        <v>2015</v>
      </c>
      <c r="E11" s="282" t="s">
        <v>42</v>
      </c>
      <c r="F11" s="274" t="str">
        <f t="shared" si="0"/>
        <v>D1</v>
      </c>
      <c r="G11" s="212"/>
    </row>
    <row r="12" spans="1:7" s="283" customFormat="1" ht="19.5" customHeight="1">
      <c r="A12" s="273">
        <v>7</v>
      </c>
      <c r="B12" s="274">
        <v>48</v>
      </c>
      <c r="C12" s="275" t="s">
        <v>247</v>
      </c>
      <c r="D12" s="276">
        <v>2017</v>
      </c>
      <c r="E12" s="277" t="s">
        <v>42</v>
      </c>
      <c r="F12" s="274" t="str">
        <f t="shared" si="0"/>
        <v>D1</v>
      </c>
      <c r="G12" s="176"/>
    </row>
    <row r="13" spans="1:7" ht="19.5" customHeight="1">
      <c r="A13" s="273">
        <v>8</v>
      </c>
      <c r="B13" s="274">
        <v>25</v>
      </c>
      <c r="C13" s="275" t="s">
        <v>248</v>
      </c>
      <c r="D13" s="276">
        <v>2015</v>
      </c>
      <c r="E13" s="277" t="s">
        <v>42</v>
      </c>
      <c r="F13" s="274" t="str">
        <f t="shared" si="0"/>
        <v>D1</v>
      </c>
      <c r="G13" s="242"/>
    </row>
    <row r="14" spans="1:7" ht="19.5" customHeight="1">
      <c r="A14" s="284"/>
      <c r="B14" s="285"/>
      <c r="C14" s="285"/>
      <c r="D14" s="285"/>
      <c r="E14" s="285"/>
      <c r="F14" s="285"/>
      <c r="G14" s="242"/>
    </row>
    <row r="15" spans="1:7" s="287" customFormat="1" ht="19.5" customHeight="1">
      <c r="A15" s="286">
        <v>1</v>
      </c>
      <c r="B15" s="148">
        <v>35</v>
      </c>
      <c r="C15" s="258" t="s">
        <v>249</v>
      </c>
      <c r="D15" s="138">
        <v>2013</v>
      </c>
      <c r="E15" s="259" t="s">
        <v>42</v>
      </c>
      <c r="F15" s="148" t="str">
        <f>IF($E$1-$D15&lt;=3,"D1",IF($E$1-$D15&lt;=5,"D2",IF($E$1-$D15&lt;=7,"D3",IF($E$1-$D15&lt;=9,"D4",IF($E$1-$D15&lt;=11,"D5",IF($E$1-$D15&lt;=13,"D6",IF($E$1-$D15&lt;=15,"D7",IF($E$1-$D15&lt;=17,"D8","J"))))))))</f>
        <v>D2</v>
      </c>
      <c r="G15" s="108"/>
    </row>
    <row r="16" spans="1:7" s="288" customFormat="1" ht="19.5" customHeight="1">
      <c r="A16" s="262">
        <v>2</v>
      </c>
      <c r="B16" s="160">
        <v>29</v>
      </c>
      <c r="C16" s="263" t="s">
        <v>250</v>
      </c>
      <c r="D16" s="158">
        <v>2014</v>
      </c>
      <c r="E16" s="264" t="s">
        <v>42</v>
      </c>
      <c r="F16" s="160" t="str">
        <f>IF($E$1-$D16&lt;=3,"D1",IF($E$1-$D16&lt;=5,"D2",IF($E$1-$D16&lt;=7,"D3",IF($E$1-$D16&lt;=9,"D4",IF($E$1-$D16&lt;=11,"D5",IF($E$1-$D16&lt;=13,"D6",IF($E$1-$D16&lt;=15,"D7",IF($E$1-$D16&lt;=17,"D8","J"))))))))</f>
        <v>D2</v>
      </c>
      <c r="G16" s="110"/>
    </row>
    <row r="17" spans="1:7" s="283" customFormat="1" ht="19.5" customHeight="1">
      <c r="A17" s="289">
        <v>3</v>
      </c>
      <c r="B17" s="174">
        <v>99</v>
      </c>
      <c r="C17" s="269" t="s">
        <v>251</v>
      </c>
      <c r="D17" s="137">
        <v>2013</v>
      </c>
      <c r="E17" s="270" t="s">
        <v>42</v>
      </c>
      <c r="F17" s="174" t="str">
        <f>IF($E$1-$D17&lt;=3,"D1",IF($E$1-$D17&lt;=5,"D2",IF($E$1-$D17&lt;=7,"D3",IF($E$1-$D17&lt;=9,"D4",IF($E$1-$D17&lt;=11,"D5",IF($E$1-$D17&lt;=13,"D6",IF($E$1-$D17&lt;=15,"D7",IF($E$1-$D17&lt;=17,"D8","J"))))))))</f>
        <v>D2</v>
      </c>
      <c r="G17" s="176"/>
    </row>
    <row r="18" spans="1:7" s="279" customFormat="1" ht="19.5" customHeight="1">
      <c r="A18" s="280">
        <v>4</v>
      </c>
      <c r="B18" s="274">
        <v>18</v>
      </c>
      <c r="C18" s="275" t="s">
        <v>252</v>
      </c>
      <c r="D18" s="276">
        <v>2013</v>
      </c>
      <c r="E18" s="290" t="s">
        <v>42</v>
      </c>
      <c r="F18" s="274" t="str">
        <f>IF($E$1-$D18&lt;=3,"D1",IF($E$1-$D18&lt;=5,"D2",IF($E$1-$D18&lt;=7,"D3",IF($E$1-$D18&lt;=9,"D4",IF($E$1-$D18&lt;=11,"D5",IF($E$1-$D18&lt;=13,"D6",IF($E$1-$D18&lt;=15,"D7",IF($E$1-$D18&lt;=17,"D8","J"))))))))</f>
        <v>D2</v>
      </c>
      <c r="G18" s="214"/>
    </row>
    <row r="19" spans="1:7" s="279" customFormat="1" ht="19.5" customHeight="1">
      <c r="A19" s="284"/>
      <c r="B19" s="285"/>
      <c r="C19" s="285"/>
      <c r="D19" s="285"/>
      <c r="E19" s="285"/>
      <c r="F19" s="285"/>
      <c r="G19" s="214"/>
    </row>
    <row r="20" spans="1:7" s="279" customFormat="1" ht="19.5" customHeight="1">
      <c r="A20" s="257">
        <v>1</v>
      </c>
      <c r="B20" s="148">
        <v>73</v>
      </c>
      <c r="C20" s="291" t="s">
        <v>253</v>
      </c>
      <c r="D20" s="138">
        <v>2011</v>
      </c>
      <c r="E20" s="292" t="s">
        <v>254</v>
      </c>
      <c r="F20" s="148" t="str">
        <f aca="true" t="shared" si="1" ref="F20:F29">IF($E$1-$D20&lt;=3,"D1",IF($E$1-$D20&lt;=5,"D2",IF($E$1-$D20&lt;=7,"D3",IF($E$1-$D20&lt;=9,"D4",IF($E$1-$D20&lt;=11,"D5",IF($E$1-$D20&lt;=13,"D6",IF($E$1-$D20&lt;=15,"D7",IF($E$1-$D20&lt;=17,"D8","J"))))))))</f>
        <v>D3</v>
      </c>
      <c r="G20" s="214"/>
    </row>
    <row r="21" spans="1:7" s="267" customFormat="1" ht="19.5" customHeight="1">
      <c r="A21" s="262">
        <v>2</v>
      </c>
      <c r="B21" s="160">
        <v>86</v>
      </c>
      <c r="C21" s="293" t="s">
        <v>255</v>
      </c>
      <c r="D21" s="158">
        <v>2011</v>
      </c>
      <c r="E21" s="294" t="s">
        <v>42</v>
      </c>
      <c r="F21" s="160" t="str">
        <f t="shared" si="1"/>
        <v>D3</v>
      </c>
      <c r="G21" s="212"/>
    </row>
    <row r="22" spans="1:7" s="283" customFormat="1" ht="19.5" customHeight="1">
      <c r="A22" s="268">
        <v>3</v>
      </c>
      <c r="B22" s="174">
        <v>76</v>
      </c>
      <c r="C22" s="269" t="s">
        <v>256</v>
      </c>
      <c r="D22" s="137">
        <v>2011</v>
      </c>
      <c r="E22" s="270" t="s">
        <v>42</v>
      </c>
      <c r="F22" s="174" t="str">
        <f t="shared" si="1"/>
        <v>D3</v>
      </c>
      <c r="G22" s="176"/>
    </row>
    <row r="23" spans="1:7" ht="19.5" customHeight="1">
      <c r="A23" s="273">
        <v>4</v>
      </c>
      <c r="B23" s="274">
        <v>36</v>
      </c>
      <c r="C23" s="275" t="s">
        <v>257</v>
      </c>
      <c r="D23" s="276">
        <v>2011</v>
      </c>
      <c r="E23" s="277" t="s">
        <v>258</v>
      </c>
      <c r="F23" s="274" t="str">
        <f t="shared" si="1"/>
        <v>D3</v>
      </c>
      <c r="G23" s="242"/>
    </row>
    <row r="24" spans="1:7" ht="19.5" customHeight="1">
      <c r="A24" s="273">
        <v>5</v>
      </c>
      <c r="B24" s="274">
        <v>16</v>
      </c>
      <c r="C24" s="290" t="s">
        <v>259</v>
      </c>
      <c r="D24" s="295">
        <v>2012</v>
      </c>
      <c r="E24" s="290" t="s">
        <v>42</v>
      </c>
      <c r="F24" s="274" t="str">
        <f t="shared" si="1"/>
        <v>D3</v>
      </c>
      <c r="G24" s="242"/>
    </row>
    <row r="25" spans="1:7" ht="19.5" customHeight="1">
      <c r="A25" s="280">
        <v>6</v>
      </c>
      <c r="B25" s="274">
        <v>23</v>
      </c>
      <c r="C25" s="290" t="s">
        <v>260</v>
      </c>
      <c r="D25" s="295">
        <v>2011</v>
      </c>
      <c r="E25" s="290" t="s">
        <v>42</v>
      </c>
      <c r="F25" s="274" t="str">
        <f t="shared" si="1"/>
        <v>D3</v>
      </c>
      <c r="G25" s="242"/>
    </row>
    <row r="26" spans="1:7" ht="19.5" customHeight="1">
      <c r="A26" s="273">
        <v>7</v>
      </c>
      <c r="B26" s="274">
        <v>62</v>
      </c>
      <c r="C26" s="275" t="s">
        <v>261</v>
      </c>
      <c r="D26" s="276">
        <v>2012</v>
      </c>
      <c r="E26" s="277" t="s">
        <v>42</v>
      </c>
      <c r="F26" s="274" t="str">
        <f t="shared" si="1"/>
        <v>D3</v>
      </c>
      <c r="G26" s="242"/>
    </row>
    <row r="27" spans="1:7" ht="19.5" customHeight="1">
      <c r="A27" s="273">
        <v>8</v>
      </c>
      <c r="B27" s="274">
        <v>32</v>
      </c>
      <c r="C27" s="275" t="s">
        <v>262</v>
      </c>
      <c r="D27" s="276">
        <v>2012</v>
      </c>
      <c r="E27" s="277" t="s">
        <v>42</v>
      </c>
      <c r="F27" s="274" t="str">
        <f t="shared" si="1"/>
        <v>D3</v>
      </c>
      <c r="G27" s="242"/>
    </row>
    <row r="28" spans="1:7" ht="19.5" customHeight="1">
      <c r="A28" s="280">
        <v>9</v>
      </c>
      <c r="B28" s="274">
        <v>60</v>
      </c>
      <c r="C28" s="275" t="s">
        <v>263</v>
      </c>
      <c r="D28" s="276">
        <v>2012</v>
      </c>
      <c r="E28" s="277" t="s">
        <v>264</v>
      </c>
      <c r="F28" s="274" t="str">
        <f t="shared" si="1"/>
        <v>D3</v>
      </c>
      <c r="G28" s="242"/>
    </row>
    <row r="29" spans="1:7" s="279" customFormat="1" ht="19.5" customHeight="1">
      <c r="A29" s="273">
        <v>10</v>
      </c>
      <c r="B29" s="274">
        <v>20</v>
      </c>
      <c r="C29" s="281" t="s">
        <v>265</v>
      </c>
      <c r="D29" s="276">
        <v>2012</v>
      </c>
      <c r="E29" s="290" t="s">
        <v>42</v>
      </c>
      <c r="F29" s="274" t="str">
        <f t="shared" si="1"/>
        <v>D3</v>
      </c>
      <c r="G29" s="214"/>
    </row>
    <row r="30" spans="1:7" s="279" customFormat="1" ht="19.5" customHeight="1">
      <c r="A30" s="284"/>
      <c r="B30" s="285"/>
      <c r="C30" s="285"/>
      <c r="D30" s="285"/>
      <c r="E30" s="285"/>
      <c r="F30" s="285"/>
      <c r="G30" s="214"/>
    </row>
    <row r="31" spans="1:7" s="279" customFormat="1" ht="19.5" customHeight="1">
      <c r="A31" s="257">
        <v>1</v>
      </c>
      <c r="B31" s="148">
        <v>100</v>
      </c>
      <c r="C31" s="258" t="s">
        <v>266</v>
      </c>
      <c r="D31" s="138">
        <v>2009</v>
      </c>
      <c r="E31" s="259" t="s">
        <v>42</v>
      </c>
      <c r="F31" s="148" t="str">
        <f aca="true" t="shared" si="2" ref="F31:F42">IF($E$1-$D31&lt;=3,"D1",IF($E$1-$D31&lt;=5,"D2",IF($E$1-$D31&lt;=7,"D3",IF($E$1-$D31&lt;=9,"D4",IF($E$1-$D31&lt;=11,"D5",IF($E$1-$D31&lt;=13,"D6",IF($E$1-$D31&lt;=15,"D7",IF($E$1-$D31&lt;=17,"D8","J"))))))))</f>
        <v>D4</v>
      </c>
      <c r="G31" s="214"/>
    </row>
    <row r="32" spans="1:7" s="267" customFormat="1" ht="19.5" customHeight="1">
      <c r="A32" s="296">
        <v>2</v>
      </c>
      <c r="B32" s="160">
        <v>34</v>
      </c>
      <c r="C32" s="263" t="s">
        <v>267</v>
      </c>
      <c r="D32" s="158">
        <v>2010</v>
      </c>
      <c r="E32" s="264" t="s">
        <v>268</v>
      </c>
      <c r="F32" s="160" t="str">
        <f t="shared" si="2"/>
        <v>D4</v>
      </c>
      <c r="G32" s="212"/>
    </row>
    <row r="33" spans="1:7" s="283" customFormat="1" ht="19.5" customHeight="1">
      <c r="A33" s="289">
        <v>3</v>
      </c>
      <c r="B33" s="174">
        <v>70</v>
      </c>
      <c r="C33" s="297" t="s">
        <v>269</v>
      </c>
      <c r="D33" s="137">
        <v>2009</v>
      </c>
      <c r="E33" s="298" t="s">
        <v>42</v>
      </c>
      <c r="F33" s="174" t="str">
        <f t="shared" si="2"/>
        <v>D4</v>
      </c>
      <c r="G33" s="176"/>
    </row>
    <row r="34" spans="1:7" ht="19.5" customHeight="1">
      <c r="A34" s="273">
        <v>4</v>
      </c>
      <c r="B34" s="274">
        <v>15</v>
      </c>
      <c r="C34" s="290" t="s">
        <v>270</v>
      </c>
      <c r="D34" s="295">
        <v>2009</v>
      </c>
      <c r="E34" s="290" t="s">
        <v>42</v>
      </c>
      <c r="F34" s="274" t="str">
        <f t="shared" si="2"/>
        <v>D4</v>
      </c>
      <c r="G34" s="242"/>
    </row>
    <row r="35" spans="1:7" ht="19.5" customHeight="1">
      <c r="A35" s="280">
        <v>5</v>
      </c>
      <c r="B35" s="274">
        <v>56</v>
      </c>
      <c r="C35" s="275" t="s">
        <v>271</v>
      </c>
      <c r="D35" s="276">
        <v>2009</v>
      </c>
      <c r="E35" s="277" t="s">
        <v>42</v>
      </c>
      <c r="F35" s="274" t="str">
        <f t="shared" si="2"/>
        <v>D4</v>
      </c>
      <c r="G35" s="242"/>
    </row>
    <row r="36" spans="1:7" s="279" customFormat="1" ht="19.5" customHeight="1">
      <c r="A36" s="273">
        <v>6</v>
      </c>
      <c r="B36" s="274">
        <v>61</v>
      </c>
      <c r="C36" s="281" t="s">
        <v>272</v>
      </c>
      <c r="D36" s="276">
        <v>2010</v>
      </c>
      <c r="E36" s="282" t="s">
        <v>42</v>
      </c>
      <c r="F36" s="274" t="str">
        <f t="shared" si="2"/>
        <v>D4</v>
      </c>
      <c r="G36" s="214"/>
    </row>
    <row r="37" spans="1:7" s="267" customFormat="1" ht="19.5" customHeight="1">
      <c r="A37" s="273">
        <v>7</v>
      </c>
      <c r="B37" s="274">
        <v>72</v>
      </c>
      <c r="C37" s="275" t="s">
        <v>273</v>
      </c>
      <c r="D37" s="276">
        <v>2009</v>
      </c>
      <c r="E37" s="277" t="s">
        <v>274</v>
      </c>
      <c r="F37" s="274" t="str">
        <f t="shared" si="2"/>
        <v>D4</v>
      </c>
      <c r="G37" s="212"/>
    </row>
    <row r="38" spans="1:7" s="283" customFormat="1" ht="19.5" customHeight="1">
      <c r="A38" s="280">
        <v>8</v>
      </c>
      <c r="B38" s="274">
        <v>33</v>
      </c>
      <c r="C38" s="275" t="s">
        <v>275</v>
      </c>
      <c r="D38" s="276">
        <v>2009</v>
      </c>
      <c r="E38" s="277" t="s">
        <v>42</v>
      </c>
      <c r="F38" s="274" t="str">
        <f t="shared" si="2"/>
        <v>D4</v>
      </c>
      <c r="G38" s="176"/>
    </row>
    <row r="39" spans="1:7" ht="19.5" customHeight="1">
      <c r="A39" s="273">
        <v>9</v>
      </c>
      <c r="B39" s="274">
        <v>30</v>
      </c>
      <c r="C39" s="290" t="s">
        <v>276</v>
      </c>
      <c r="D39" s="295">
        <v>2010</v>
      </c>
      <c r="E39" s="290" t="s">
        <v>42</v>
      </c>
      <c r="F39" s="274" t="str">
        <f t="shared" si="2"/>
        <v>D4</v>
      </c>
      <c r="G39" s="242"/>
    </row>
    <row r="40" spans="1:7" s="279" customFormat="1" ht="19.5" customHeight="1">
      <c r="A40" s="273">
        <v>10</v>
      </c>
      <c r="B40" s="274">
        <v>88</v>
      </c>
      <c r="C40" s="275" t="s">
        <v>277</v>
      </c>
      <c r="D40" s="276">
        <v>2010</v>
      </c>
      <c r="E40" s="277" t="s">
        <v>9</v>
      </c>
      <c r="F40" s="274" t="str">
        <f t="shared" si="2"/>
        <v>D4</v>
      </c>
      <c r="G40" s="214"/>
    </row>
    <row r="41" spans="1:7" s="267" customFormat="1" ht="19.5" customHeight="1">
      <c r="A41" s="280">
        <v>11</v>
      </c>
      <c r="B41" s="274">
        <v>37</v>
      </c>
      <c r="C41" s="281" t="s">
        <v>278</v>
      </c>
      <c r="D41" s="276">
        <v>2010</v>
      </c>
      <c r="E41" s="282" t="s">
        <v>42</v>
      </c>
      <c r="F41" s="274" t="str">
        <f t="shared" si="2"/>
        <v>D4</v>
      </c>
      <c r="G41" s="212"/>
    </row>
    <row r="42" spans="1:7" s="283" customFormat="1" ht="19.5" customHeight="1">
      <c r="A42" s="273">
        <v>12</v>
      </c>
      <c r="B42" s="274">
        <v>26</v>
      </c>
      <c r="C42" s="290" t="s">
        <v>279</v>
      </c>
      <c r="D42" s="295">
        <v>2009</v>
      </c>
      <c r="E42" s="290" t="s">
        <v>280</v>
      </c>
      <c r="F42" s="274" t="str">
        <f t="shared" si="2"/>
        <v>D4</v>
      </c>
      <c r="G42" s="176"/>
    </row>
    <row r="43" spans="1:7" s="283" customFormat="1" ht="19.5" customHeight="1">
      <c r="A43" s="284"/>
      <c r="B43" s="285"/>
      <c r="C43" s="285"/>
      <c r="D43" s="285"/>
      <c r="E43" s="285"/>
      <c r="F43" s="285"/>
      <c r="G43" s="176"/>
    </row>
    <row r="44" spans="1:7" s="279" customFormat="1" ht="19.5" customHeight="1">
      <c r="A44" s="257">
        <v>1</v>
      </c>
      <c r="B44" s="148">
        <v>46</v>
      </c>
      <c r="C44" s="258" t="s">
        <v>281</v>
      </c>
      <c r="D44" s="138">
        <v>2008</v>
      </c>
      <c r="E44" s="259" t="s">
        <v>9</v>
      </c>
      <c r="F44" s="148" t="str">
        <f>IF($E$1-$D44&lt;=3,"D1",IF($E$1-$D44&lt;=5,"D2",IF($E$1-$D44&lt;=7,"D3",IF($E$1-$D44&lt;=9,"D4",IF($E$1-$D44&lt;=11,"D5",IF($E$1-$D44&lt;=13,"D6",IF($E$1-$D44&lt;=15,"D7",IF($E$1-$D44&lt;=17,"D8","J"))))))))</f>
        <v>D5</v>
      </c>
      <c r="G44" s="214"/>
    </row>
    <row r="45" spans="1:7" s="267" customFormat="1" ht="19.5" customHeight="1">
      <c r="A45" s="296">
        <v>2</v>
      </c>
      <c r="B45" s="160">
        <v>92</v>
      </c>
      <c r="C45" s="263" t="s">
        <v>282</v>
      </c>
      <c r="D45" s="158">
        <v>2008</v>
      </c>
      <c r="E45" s="264" t="s">
        <v>283</v>
      </c>
      <c r="F45" s="160" t="str">
        <f>IF($E$1-$D45&lt;=3,"D1",IF($E$1-$D45&lt;=5,"D2",IF($E$1-$D45&lt;=7,"D3",IF($E$1-$D45&lt;=9,"D4",IF($E$1-$D45&lt;=11,"D5",IF($E$1-$D45&lt;=13,"D6",IF($E$1-$D45&lt;=15,"D7",IF($E$1-$D45&lt;=17,"D8","J"))))))))</f>
        <v>D5</v>
      </c>
      <c r="G45" s="218"/>
    </row>
    <row r="46" spans="1:7" s="283" customFormat="1" ht="19.5" customHeight="1">
      <c r="A46" s="289">
        <v>3</v>
      </c>
      <c r="B46" s="174">
        <v>82</v>
      </c>
      <c r="C46" s="297" t="s">
        <v>284</v>
      </c>
      <c r="D46" s="137">
        <v>2007</v>
      </c>
      <c r="E46" s="270" t="s">
        <v>42</v>
      </c>
      <c r="F46" s="174" t="str">
        <f>IF($E$1-$D46&lt;=3,"D1",IF($E$1-$D46&lt;=5,"D2",IF($E$1-$D46&lt;=7,"D3",IF($E$1-$D46&lt;=9,"D4",IF($E$1-$D46&lt;=11,"D5",IF($E$1-$D46&lt;=13,"D6",IF($E$1-$D46&lt;=15,"D7",IF($E$1-$D46&lt;=17,"D8","J"))))))))</f>
        <v>D5</v>
      </c>
      <c r="G46" s="180"/>
    </row>
    <row r="47" spans="1:6" ht="19.5" customHeight="1">
      <c r="A47" s="273">
        <v>4</v>
      </c>
      <c r="B47" s="274">
        <v>54</v>
      </c>
      <c r="C47" s="281" t="s">
        <v>285</v>
      </c>
      <c r="D47" s="276">
        <v>2008</v>
      </c>
      <c r="E47" s="282" t="s">
        <v>42</v>
      </c>
      <c r="F47" s="274" t="str">
        <f>IF($E$1-$D47&lt;=3,"D1",IF($E$1-$D47&lt;=5,"D2",IF($E$1-$D47&lt;=7,"D3",IF($E$1-$D47&lt;=9,"D4",IF($E$1-$D47&lt;=11,"D5",IF($E$1-$D47&lt;=13,"D6",IF($E$1-$D47&lt;=15,"D7",IF($E$1-$D47&lt;=17,"D8","J"))))))))</f>
        <v>D5</v>
      </c>
    </row>
    <row r="48" spans="1:6" ht="19.5" customHeight="1">
      <c r="A48" s="284"/>
      <c r="B48" s="285"/>
      <c r="C48" s="285"/>
      <c r="D48" s="285"/>
      <c r="E48" s="285"/>
      <c r="F48" s="285"/>
    </row>
    <row r="49" spans="1:7" s="279" customFormat="1" ht="19.5" customHeight="1">
      <c r="A49" s="286">
        <v>1</v>
      </c>
      <c r="B49" s="148">
        <v>79</v>
      </c>
      <c r="C49" s="291" t="s">
        <v>286</v>
      </c>
      <c r="D49" s="138">
        <v>2005</v>
      </c>
      <c r="E49" s="292" t="s">
        <v>42</v>
      </c>
      <c r="F49" s="148" t="str">
        <f>IF($E$1-$D49&lt;=3,"D1",IF($E$1-$D49&lt;=5,"D2",IF($E$1-$D49&lt;=7,"D3",IF($E$1-$D49&lt;=9,"D4",IF($E$1-$D49&lt;=11,"D5",IF($E$1-$D49&lt;=13,"D6",IF($E$1-$D49&lt;=15,"D7",IF($E$1-$D49&lt;=17,"D8","J"))))))))</f>
        <v>D6</v>
      </c>
      <c r="G49" s="216"/>
    </row>
    <row r="50" spans="1:7" s="267" customFormat="1" ht="19.5" customHeight="1">
      <c r="A50" s="262">
        <v>2</v>
      </c>
      <c r="B50" s="160">
        <v>21</v>
      </c>
      <c r="C50" s="263" t="s">
        <v>287</v>
      </c>
      <c r="D50" s="265">
        <v>2005</v>
      </c>
      <c r="E50" s="263" t="s">
        <v>42</v>
      </c>
      <c r="F50" s="160" t="str">
        <f>IF($E$1-$D50&lt;=3,"D1",IF($E$1-$D50&lt;=5,"D2",IF($E$1-$D50&lt;=7,"D3",IF($E$1-$D50&lt;=9,"D4",IF($E$1-$D50&lt;=11,"D5",IF($E$1-$D50&lt;=13,"D6",IF($E$1-$D50&lt;=15,"D7",IF($E$1-$D50&lt;=17,"D8","J"))))))))</f>
        <v>D6</v>
      </c>
      <c r="G50" s="218"/>
    </row>
    <row r="52" spans="1:7" s="302" customFormat="1" ht="15" customHeight="1">
      <c r="A52" s="300" t="s">
        <v>288</v>
      </c>
      <c r="B52" s="72"/>
      <c r="C52" s="240"/>
      <c r="D52" s="106"/>
      <c r="E52" s="301"/>
      <c r="F52" s="72"/>
      <c r="G52" s="106"/>
    </row>
    <row r="53" spans="1:7" s="302" customFormat="1" ht="15" customHeight="1">
      <c r="A53" s="300" t="s">
        <v>289</v>
      </c>
      <c r="B53" s="72"/>
      <c r="C53" s="240"/>
      <c r="D53" s="106"/>
      <c r="E53" s="301"/>
      <c r="F53" s="72"/>
      <c r="G53" s="106"/>
    </row>
  </sheetData>
  <sheetProtection/>
  <mergeCells count="8">
    <mergeCell ref="A43:F43"/>
    <mergeCell ref="A48:F48"/>
    <mergeCell ref="A2:F2"/>
    <mergeCell ref="A3:F3"/>
    <mergeCell ref="A4:B4"/>
    <mergeCell ref="A14:F14"/>
    <mergeCell ref="A19:F19"/>
    <mergeCell ref="A30:F30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4.8515625" style="303" customWidth="1"/>
    <col min="2" max="2" width="7.7109375" style="72" customWidth="1"/>
    <col min="3" max="3" width="20.8515625" style="240" customWidth="1"/>
    <col min="4" max="4" width="9.7109375" style="304" customWidth="1"/>
    <col min="5" max="5" width="20.57421875" style="305" customWidth="1"/>
    <col min="6" max="6" width="23.421875" style="306" customWidth="1"/>
    <col min="7" max="7" width="6.8515625" style="242" hidden="1" customWidth="1"/>
    <col min="8" max="8" width="8.8515625" style="242" hidden="1" customWidth="1"/>
    <col min="9" max="16384" width="9.140625" style="240" customWidth="1"/>
  </cols>
  <sheetData>
    <row r="1" spans="4:5" ht="3.75" customHeight="1" thickBot="1">
      <c r="D1" s="304" t="s">
        <v>234</v>
      </c>
      <c r="E1" s="305">
        <v>2018</v>
      </c>
    </row>
    <row r="2" spans="1:8" s="244" customFormat="1" ht="30" customHeight="1" thickBot="1">
      <c r="A2" s="345" t="s">
        <v>376</v>
      </c>
      <c r="B2" s="346"/>
      <c r="C2" s="346"/>
      <c r="D2" s="346"/>
      <c r="E2" s="346"/>
      <c r="F2" s="347"/>
      <c r="G2" s="348"/>
      <c r="H2" s="243"/>
    </row>
    <row r="3" spans="1:8" s="246" customFormat="1" ht="21" customHeight="1">
      <c r="A3" s="245" t="s">
        <v>235</v>
      </c>
      <c r="B3" s="245"/>
      <c r="C3" s="245"/>
      <c r="D3" s="245"/>
      <c r="E3" s="245"/>
      <c r="F3" s="245"/>
      <c r="G3" s="245"/>
      <c r="H3" s="181"/>
    </row>
    <row r="4" spans="1:8" s="246" customFormat="1" ht="21" customHeight="1">
      <c r="A4" s="307" t="s">
        <v>290</v>
      </c>
      <c r="B4" s="307"/>
      <c r="C4" s="308" t="s">
        <v>291</v>
      </c>
      <c r="D4" s="309"/>
      <c r="E4" s="310"/>
      <c r="F4" s="311"/>
      <c r="G4" s="311"/>
      <c r="H4" s="181"/>
    </row>
    <row r="5" spans="1:8" s="316" customFormat="1" ht="29.25" customHeight="1">
      <c r="A5" s="251" t="s">
        <v>50</v>
      </c>
      <c r="B5" s="252" t="s">
        <v>292</v>
      </c>
      <c r="C5" s="312" t="s">
        <v>0</v>
      </c>
      <c r="D5" s="313" t="s">
        <v>8</v>
      </c>
      <c r="E5" s="314" t="s">
        <v>1</v>
      </c>
      <c r="F5" s="133" t="s">
        <v>239</v>
      </c>
      <c r="G5" s="252" t="s">
        <v>293</v>
      </c>
      <c r="H5" s="315" t="s">
        <v>240</v>
      </c>
    </row>
    <row r="6" spans="1:8" s="318" customFormat="1" ht="19.5" customHeight="1">
      <c r="A6" s="142">
        <v>1</v>
      </c>
      <c r="B6" s="148">
        <v>2</v>
      </c>
      <c r="C6" s="291" t="s">
        <v>294</v>
      </c>
      <c r="D6" s="207">
        <v>2015</v>
      </c>
      <c r="E6" s="317" t="s">
        <v>42</v>
      </c>
      <c r="F6" s="148" t="str">
        <f aca="true" t="shared" si="0" ref="F6:F13">IF($E$1-$D6&lt;=3,"CH1",IF($E$1-$D6&lt;=5,"CH2",IF($E$1-$D6&lt;=7,"CH3",IF($E$1-$D6&lt;=9,"CH4",IF($E$1-$D6&lt;=11,"CH5",IF($E$1-$D6&lt;=13,"CH6",IF($E$1-$D6&lt;=15,"CH7",IF($E$1-$D6&lt;=17,"CH8","J"))))))))</f>
        <v>CH1</v>
      </c>
      <c r="G6" s="148"/>
      <c r="H6" s="214"/>
    </row>
    <row r="7" spans="1:8" s="322" customFormat="1" ht="19.5" customHeight="1">
      <c r="A7" s="152">
        <v>2</v>
      </c>
      <c r="B7" s="160">
        <v>51</v>
      </c>
      <c r="C7" s="263" t="s">
        <v>295</v>
      </c>
      <c r="D7" s="319">
        <v>2015</v>
      </c>
      <c r="E7" s="320" t="s">
        <v>296</v>
      </c>
      <c r="F7" s="321" t="str">
        <f t="shared" si="0"/>
        <v>CH1</v>
      </c>
      <c r="G7" s="265"/>
      <c r="H7" s="212"/>
    </row>
    <row r="8" spans="1:8" s="326" customFormat="1" ht="19.5" customHeight="1">
      <c r="A8" s="166">
        <v>3</v>
      </c>
      <c r="B8" s="174">
        <v>55</v>
      </c>
      <c r="C8" s="297" t="s">
        <v>297</v>
      </c>
      <c r="D8" s="323">
        <v>2015</v>
      </c>
      <c r="E8" s="324" t="s">
        <v>274</v>
      </c>
      <c r="F8" s="325" t="str">
        <f t="shared" si="0"/>
        <v>CH1</v>
      </c>
      <c r="G8" s="200"/>
      <c r="H8" s="176"/>
    </row>
    <row r="9" spans="1:8" s="326" customFormat="1" ht="19.5" customHeight="1">
      <c r="A9" s="327">
        <v>4</v>
      </c>
      <c r="B9" s="81">
        <v>23</v>
      </c>
      <c r="C9" s="328" t="s">
        <v>298</v>
      </c>
      <c r="D9" s="329">
        <v>2016</v>
      </c>
      <c r="E9" s="330" t="s">
        <v>17</v>
      </c>
      <c r="F9" s="331" t="str">
        <f t="shared" si="0"/>
        <v>CH1</v>
      </c>
      <c r="G9" s="59"/>
      <c r="H9" s="214"/>
    </row>
    <row r="10" spans="1:8" s="318" customFormat="1" ht="19.5" customHeight="1">
      <c r="A10" s="327">
        <v>5</v>
      </c>
      <c r="B10" s="81">
        <v>61</v>
      </c>
      <c r="C10" s="328" t="s">
        <v>299</v>
      </c>
      <c r="D10" s="329">
        <v>2016</v>
      </c>
      <c r="E10" s="330" t="s">
        <v>300</v>
      </c>
      <c r="F10" s="331" t="str">
        <f t="shared" si="0"/>
        <v>CH1</v>
      </c>
      <c r="G10" s="59"/>
      <c r="H10" s="214"/>
    </row>
    <row r="11" spans="1:8" s="322" customFormat="1" ht="19.5" customHeight="1">
      <c r="A11" s="327">
        <v>6</v>
      </c>
      <c r="B11" s="81">
        <v>70</v>
      </c>
      <c r="C11" s="328" t="s">
        <v>301</v>
      </c>
      <c r="D11" s="329">
        <v>2016</v>
      </c>
      <c r="E11" s="330" t="s">
        <v>42</v>
      </c>
      <c r="F11" s="331" t="str">
        <f t="shared" si="0"/>
        <v>CH1</v>
      </c>
      <c r="G11" s="59"/>
      <c r="H11" s="176"/>
    </row>
    <row r="12" spans="1:8" s="322" customFormat="1" ht="19.5" customHeight="1">
      <c r="A12" s="327">
        <v>7</v>
      </c>
      <c r="B12" s="81">
        <v>67</v>
      </c>
      <c r="C12" s="328" t="s">
        <v>302</v>
      </c>
      <c r="D12" s="329">
        <v>2016</v>
      </c>
      <c r="E12" s="330" t="s">
        <v>42</v>
      </c>
      <c r="F12" s="331" t="str">
        <f t="shared" si="0"/>
        <v>CH1</v>
      </c>
      <c r="G12" s="59"/>
      <c r="H12" s="176"/>
    </row>
    <row r="13" spans="1:8" s="322" customFormat="1" ht="19.5" customHeight="1">
      <c r="A13" s="327">
        <v>8</v>
      </c>
      <c r="B13" s="81">
        <v>15</v>
      </c>
      <c r="C13" s="328" t="s">
        <v>303</v>
      </c>
      <c r="D13" s="329">
        <v>2017</v>
      </c>
      <c r="E13" s="330" t="s">
        <v>42</v>
      </c>
      <c r="F13" s="331" t="str">
        <f t="shared" si="0"/>
        <v>CH1</v>
      </c>
      <c r="G13" s="59"/>
      <c r="H13" s="176"/>
    </row>
    <row r="14" spans="1:8" s="322" customFormat="1" ht="19.5" customHeight="1">
      <c r="A14" s="332"/>
      <c r="B14" s="333"/>
      <c r="C14" s="333"/>
      <c r="D14" s="333"/>
      <c r="E14" s="333"/>
      <c r="F14" s="333"/>
      <c r="G14" s="333"/>
      <c r="H14" s="176"/>
    </row>
    <row r="15" spans="1:8" s="318" customFormat="1" ht="19.5" customHeight="1">
      <c r="A15" s="142">
        <v>1</v>
      </c>
      <c r="B15" s="148">
        <v>10</v>
      </c>
      <c r="C15" s="291" t="s">
        <v>304</v>
      </c>
      <c r="D15" s="334">
        <v>2013</v>
      </c>
      <c r="E15" s="317" t="s">
        <v>195</v>
      </c>
      <c r="F15" s="335" t="str">
        <f aca="true" t="shared" si="1" ref="F15:F28">IF($E$1-$D15&lt;=3,"CH1",IF($E$1-$D15&lt;=5,"CH2",IF($E$1-$D15&lt;=7,"CH3",IF($E$1-$D15&lt;=9,"CH4",IF($E$1-$D15&lt;=11,"CH5",IF($E$1-$D15&lt;=13,"CH6",IF($E$1-$D15&lt;=15,"CH7",IF($E$1-$D15&lt;=17,"CH8","J"))))))))</f>
        <v>CH2</v>
      </c>
      <c r="G15" s="207"/>
      <c r="H15" s="214"/>
    </row>
    <row r="16" spans="1:8" s="322" customFormat="1" ht="19.5" customHeight="1">
      <c r="A16" s="152">
        <v>2</v>
      </c>
      <c r="B16" s="160">
        <v>24</v>
      </c>
      <c r="C16" s="263" t="s">
        <v>305</v>
      </c>
      <c r="D16" s="319">
        <v>2013</v>
      </c>
      <c r="E16" s="320" t="s">
        <v>132</v>
      </c>
      <c r="F16" s="321" t="str">
        <f t="shared" si="1"/>
        <v>CH2</v>
      </c>
      <c r="G16" s="265"/>
      <c r="H16" s="212"/>
    </row>
    <row r="17" spans="1:8" s="326" customFormat="1" ht="19.5" customHeight="1">
      <c r="A17" s="166">
        <v>3</v>
      </c>
      <c r="B17" s="174">
        <v>50</v>
      </c>
      <c r="C17" s="297" t="s">
        <v>306</v>
      </c>
      <c r="D17" s="323">
        <v>2013</v>
      </c>
      <c r="E17" s="324" t="s">
        <v>296</v>
      </c>
      <c r="F17" s="325" t="str">
        <f t="shared" si="1"/>
        <v>CH2</v>
      </c>
      <c r="G17" s="200"/>
      <c r="H17" s="176"/>
    </row>
    <row r="18" spans="1:8" s="326" customFormat="1" ht="19.5" customHeight="1">
      <c r="A18" s="166">
        <v>3</v>
      </c>
      <c r="B18" s="174">
        <v>73</v>
      </c>
      <c r="C18" s="297" t="s">
        <v>307</v>
      </c>
      <c r="D18" s="323">
        <v>2013</v>
      </c>
      <c r="E18" s="324" t="s">
        <v>9</v>
      </c>
      <c r="F18" s="325" t="str">
        <f t="shared" si="1"/>
        <v>CH2</v>
      </c>
      <c r="G18" s="200"/>
      <c r="H18" s="176"/>
    </row>
    <row r="19" spans="1:7" ht="19.5" customHeight="1">
      <c r="A19" s="327">
        <v>4</v>
      </c>
      <c r="B19" s="81">
        <v>71</v>
      </c>
      <c r="C19" s="328" t="s">
        <v>308</v>
      </c>
      <c r="D19" s="329">
        <v>2013</v>
      </c>
      <c r="E19" s="330" t="s">
        <v>42</v>
      </c>
      <c r="F19" s="331" t="str">
        <f t="shared" si="1"/>
        <v>CH2</v>
      </c>
      <c r="G19" s="59"/>
    </row>
    <row r="20" spans="1:7" ht="19.5" customHeight="1">
      <c r="A20" s="327">
        <v>5</v>
      </c>
      <c r="B20" s="81">
        <v>22</v>
      </c>
      <c r="C20" s="328" t="s">
        <v>309</v>
      </c>
      <c r="D20" s="329">
        <v>2014</v>
      </c>
      <c r="E20" s="330" t="s">
        <v>17</v>
      </c>
      <c r="F20" s="331" t="str">
        <f t="shared" si="1"/>
        <v>CH2</v>
      </c>
      <c r="G20" s="59"/>
    </row>
    <row r="21" spans="1:8" s="318" customFormat="1" ht="19.5" customHeight="1">
      <c r="A21" s="327">
        <v>6</v>
      </c>
      <c r="B21" s="81">
        <v>52</v>
      </c>
      <c r="C21" s="328" t="s">
        <v>310</v>
      </c>
      <c r="D21" s="329">
        <v>2014</v>
      </c>
      <c r="E21" s="330" t="s">
        <v>42</v>
      </c>
      <c r="F21" s="331" t="str">
        <f t="shared" si="1"/>
        <v>CH2</v>
      </c>
      <c r="G21" s="59"/>
      <c r="H21" s="242"/>
    </row>
    <row r="22" spans="1:7" ht="19.5" customHeight="1">
      <c r="A22" s="327">
        <v>7</v>
      </c>
      <c r="B22" s="81">
        <v>49</v>
      </c>
      <c r="C22" s="328" t="s">
        <v>311</v>
      </c>
      <c r="D22" s="329">
        <v>2013</v>
      </c>
      <c r="E22" s="330" t="s">
        <v>9</v>
      </c>
      <c r="F22" s="331" t="str">
        <f t="shared" si="1"/>
        <v>CH2</v>
      </c>
      <c r="G22" s="59"/>
    </row>
    <row r="23" spans="1:7" ht="19.5" customHeight="1">
      <c r="A23" s="327">
        <v>8</v>
      </c>
      <c r="B23" s="81">
        <v>39</v>
      </c>
      <c r="C23" s="328" t="s">
        <v>312</v>
      </c>
      <c r="D23" s="329">
        <v>2014</v>
      </c>
      <c r="E23" s="330" t="s">
        <v>42</v>
      </c>
      <c r="F23" s="331" t="str">
        <f t="shared" si="1"/>
        <v>CH2</v>
      </c>
      <c r="G23" s="59"/>
    </row>
    <row r="24" spans="1:8" s="318" customFormat="1" ht="19.5" customHeight="1">
      <c r="A24" s="327">
        <v>9</v>
      </c>
      <c r="B24" s="81">
        <v>8</v>
      </c>
      <c r="C24" s="328" t="s">
        <v>313</v>
      </c>
      <c r="D24" s="329">
        <v>2013</v>
      </c>
      <c r="E24" s="330" t="s">
        <v>42</v>
      </c>
      <c r="F24" s="331" t="str">
        <f t="shared" si="1"/>
        <v>CH2</v>
      </c>
      <c r="G24" s="59"/>
      <c r="H24" s="214"/>
    </row>
    <row r="25" spans="1:8" s="322" customFormat="1" ht="19.5" customHeight="1">
      <c r="A25" s="327">
        <v>10</v>
      </c>
      <c r="B25" s="81">
        <v>20</v>
      </c>
      <c r="C25" s="328" t="s">
        <v>314</v>
      </c>
      <c r="D25" s="329">
        <v>2014</v>
      </c>
      <c r="E25" s="330" t="s">
        <v>42</v>
      </c>
      <c r="F25" s="331" t="str">
        <f t="shared" si="1"/>
        <v>CH2</v>
      </c>
      <c r="G25" s="59"/>
      <c r="H25" s="212"/>
    </row>
    <row r="26" spans="1:8" s="326" customFormat="1" ht="19.5" customHeight="1">
      <c r="A26" s="327">
        <v>11</v>
      </c>
      <c r="B26" s="81">
        <v>58</v>
      </c>
      <c r="C26" s="328" t="s">
        <v>315</v>
      </c>
      <c r="D26" s="329">
        <v>2013</v>
      </c>
      <c r="E26" s="330" t="s">
        <v>42</v>
      </c>
      <c r="F26" s="331" t="str">
        <f t="shared" si="1"/>
        <v>CH2</v>
      </c>
      <c r="G26" s="59"/>
      <c r="H26" s="176"/>
    </row>
    <row r="27" spans="1:8" s="326" customFormat="1" ht="19.5" customHeight="1">
      <c r="A27" s="327">
        <v>12</v>
      </c>
      <c r="B27" s="81">
        <v>45</v>
      </c>
      <c r="C27" s="328" t="s">
        <v>316</v>
      </c>
      <c r="D27" s="329">
        <v>2014</v>
      </c>
      <c r="E27" s="330" t="s">
        <v>42</v>
      </c>
      <c r="F27" s="331" t="str">
        <f t="shared" si="1"/>
        <v>CH2</v>
      </c>
      <c r="G27" s="59"/>
      <c r="H27" s="176"/>
    </row>
    <row r="28" spans="1:8" s="326" customFormat="1" ht="19.5" customHeight="1">
      <c r="A28" s="327">
        <v>13</v>
      </c>
      <c r="B28" s="81">
        <v>7</v>
      </c>
      <c r="C28" s="328" t="s">
        <v>317</v>
      </c>
      <c r="D28" s="329">
        <v>2013</v>
      </c>
      <c r="E28" s="330" t="s">
        <v>42</v>
      </c>
      <c r="F28" s="331" t="str">
        <f t="shared" si="1"/>
        <v>CH2</v>
      </c>
      <c r="G28" s="59"/>
      <c r="H28" s="176"/>
    </row>
    <row r="29" spans="1:8" s="326" customFormat="1" ht="19.5" customHeight="1">
      <c r="A29" s="332"/>
      <c r="B29" s="333"/>
      <c r="C29" s="333"/>
      <c r="D29" s="333"/>
      <c r="E29" s="333"/>
      <c r="F29" s="333"/>
      <c r="G29" s="333"/>
      <c r="H29" s="176"/>
    </row>
    <row r="30" spans="1:8" s="318" customFormat="1" ht="19.5" customHeight="1">
      <c r="A30" s="142">
        <v>1</v>
      </c>
      <c r="B30" s="148">
        <v>47</v>
      </c>
      <c r="C30" s="291" t="s">
        <v>318</v>
      </c>
      <c r="D30" s="334">
        <v>2011</v>
      </c>
      <c r="E30" s="317" t="s">
        <v>9</v>
      </c>
      <c r="F30" s="335" t="str">
        <f aca="true" t="shared" si="2" ref="F30:F44">IF($E$1-$D30&lt;=3,"CH1",IF($E$1-$D30&lt;=5,"CH2",IF($E$1-$D30&lt;=7,"CH3",IF($E$1-$D30&lt;=9,"CH4",IF($E$1-$D30&lt;=11,"CH5",IF($E$1-$D30&lt;=13,"CH6",IF($E$1-$D30&lt;=15,"CH7",IF($E$1-$D30&lt;=17,"CH8","J"))))))))</f>
        <v>CH3</v>
      </c>
      <c r="G30" s="207"/>
      <c r="H30" s="214"/>
    </row>
    <row r="31" spans="1:8" s="322" customFormat="1" ht="19.5" customHeight="1">
      <c r="A31" s="152">
        <v>2</v>
      </c>
      <c r="B31" s="160" t="s">
        <v>319</v>
      </c>
      <c r="C31" s="263" t="s">
        <v>320</v>
      </c>
      <c r="D31" s="319">
        <v>2011</v>
      </c>
      <c r="E31" s="320" t="s">
        <v>321</v>
      </c>
      <c r="F31" s="321" t="str">
        <f t="shared" si="2"/>
        <v>CH3</v>
      </c>
      <c r="G31" s="265"/>
      <c r="H31" s="212"/>
    </row>
    <row r="32" spans="1:8" s="326" customFormat="1" ht="19.5" customHeight="1">
      <c r="A32" s="166">
        <v>3</v>
      </c>
      <c r="B32" s="174">
        <v>1</v>
      </c>
      <c r="C32" s="297" t="s">
        <v>322</v>
      </c>
      <c r="D32" s="200">
        <v>2011</v>
      </c>
      <c r="E32" s="324" t="s">
        <v>42</v>
      </c>
      <c r="F32" s="174" t="str">
        <f t="shared" si="2"/>
        <v>CH3</v>
      </c>
      <c r="G32" s="174"/>
      <c r="H32" s="176"/>
    </row>
    <row r="33" spans="1:7" ht="19.5" customHeight="1">
      <c r="A33" s="327">
        <v>4</v>
      </c>
      <c r="B33" s="81">
        <v>60</v>
      </c>
      <c r="C33" s="328" t="s">
        <v>323</v>
      </c>
      <c r="D33" s="329">
        <v>2012</v>
      </c>
      <c r="E33" s="336" t="s">
        <v>42</v>
      </c>
      <c r="F33" s="331" t="str">
        <f t="shared" si="2"/>
        <v>CH3</v>
      </c>
      <c r="G33" s="59"/>
    </row>
    <row r="34" spans="1:8" s="318" customFormat="1" ht="19.5" customHeight="1">
      <c r="A34" s="327">
        <v>5</v>
      </c>
      <c r="B34" s="337">
        <v>21</v>
      </c>
      <c r="C34" s="328" t="s">
        <v>324</v>
      </c>
      <c r="D34" s="329">
        <v>2012</v>
      </c>
      <c r="E34" s="330" t="s">
        <v>268</v>
      </c>
      <c r="F34" s="338" t="str">
        <f t="shared" si="2"/>
        <v>CH3</v>
      </c>
      <c r="G34" s="339"/>
      <c r="H34" s="214"/>
    </row>
    <row r="35" spans="1:8" s="322" customFormat="1" ht="19.5" customHeight="1">
      <c r="A35" s="327">
        <v>6</v>
      </c>
      <c r="B35" s="81">
        <v>43</v>
      </c>
      <c r="C35" s="328" t="s">
        <v>325</v>
      </c>
      <c r="D35" s="329">
        <v>2012</v>
      </c>
      <c r="E35" s="330" t="s">
        <v>326</v>
      </c>
      <c r="F35" s="331" t="str">
        <f t="shared" si="2"/>
        <v>CH3</v>
      </c>
      <c r="G35" s="59"/>
      <c r="H35" s="212"/>
    </row>
    <row r="36" spans="1:8" s="326" customFormat="1" ht="19.5" customHeight="1">
      <c r="A36" s="327">
        <v>7</v>
      </c>
      <c r="B36" s="81">
        <v>38</v>
      </c>
      <c r="C36" s="328" t="s">
        <v>182</v>
      </c>
      <c r="D36" s="329">
        <v>2012</v>
      </c>
      <c r="E36" s="330" t="s">
        <v>9</v>
      </c>
      <c r="F36" s="331" t="str">
        <f t="shared" si="2"/>
        <v>CH3</v>
      </c>
      <c r="G36" s="59"/>
      <c r="H36" s="176"/>
    </row>
    <row r="37" spans="1:7" ht="19.5" customHeight="1">
      <c r="A37" s="327">
        <v>8</v>
      </c>
      <c r="B37" s="81">
        <v>3</v>
      </c>
      <c r="C37" s="328" t="s">
        <v>327</v>
      </c>
      <c r="D37" s="329">
        <v>2011</v>
      </c>
      <c r="E37" s="330" t="s">
        <v>42</v>
      </c>
      <c r="F37" s="331" t="str">
        <f t="shared" si="2"/>
        <v>CH3</v>
      </c>
      <c r="G37" s="59"/>
    </row>
    <row r="38" spans="1:7" ht="19.5" customHeight="1">
      <c r="A38" s="83">
        <v>9</v>
      </c>
      <c r="B38" s="274">
        <v>5</v>
      </c>
      <c r="C38" s="290" t="s">
        <v>328</v>
      </c>
      <c r="D38" s="295">
        <v>2012</v>
      </c>
      <c r="E38" s="340" t="s">
        <v>329</v>
      </c>
      <c r="F38" s="274" t="str">
        <f t="shared" si="2"/>
        <v>CH3</v>
      </c>
      <c r="G38" s="99"/>
    </row>
    <row r="39" spans="1:7" ht="19.5" customHeight="1">
      <c r="A39" s="327">
        <v>10</v>
      </c>
      <c r="B39" s="81">
        <v>62</v>
      </c>
      <c r="C39" s="328" t="s">
        <v>330</v>
      </c>
      <c r="D39" s="329">
        <v>2012</v>
      </c>
      <c r="E39" s="330" t="s">
        <v>9</v>
      </c>
      <c r="F39" s="331" t="str">
        <f t="shared" si="2"/>
        <v>CH3</v>
      </c>
      <c r="G39" s="59"/>
    </row>
    <row r="40" spans="1:7" ht="19.5" customHeight="1">
      <c r="A40" s="327">
        <v>11</v>
      </c>
      <c r="B40" s="81">
        <v>46</v>
      </c>
      <c r="C40" s="328" t="s">
        <v>331</v>
      </c>
      <c r="D40" s="329">
        <v>2012</v>
      </c>
      <c r="E40" s="330" t="s">
        <v>42</v>
      </c>
      <c r="F40" s="331" t="str">
        <f t="shared" si="2"/>
        <v>CH3</v>
      </c>
      <c r="G40" s="59"/>
    </row>
    <row r="41" spans="1:7" ht="19.5" customHeight="1">
      <c r="A41" s="327">
        <v>12</v>
      </c>
      <c r="B41" s="81">
        <v>56</v>
      </c>
      <c r="C41" s="328" t="s">
        <v>332</v>
      </c>
      <c r="D41" s="329">
        <v>2012</v>
      </c>
      <c r="E41" s="330" t="s">
        <v>42</v>
      </c>
      <c r="F41" s="331" t="str">
        <f t="shared" si="2"/>
        <v>CH3</v>
      </c>
      <c r="G41" s="59"/>
    </row>
    <row r="42" spans="1:7" ht="19.5" customHeight="1">
      <c r="A42" s="273">
        <v>13</v>
      </c>
      <c r="B42" s="274">
        <v>12</v>
      </c>
      <c r="C42" s="281" t="s">
        <v>333</v>
      </c>
      <c r="D42" s="276">
        <v>2012</v>
      </c>
      <c r="E42" s="341" t="s">
        <v>42</v>
      </c>
      <c r="F42" s="331" t="str">
        <f t="shared" si="2"/>
        <v>CH3</v>
      </c>
      <c r="G42" s="99"/>
    </row>
    <row r="43" spans="1:7" ht="19.5" customHeight="1">
      <c r="A43" s="327">
        <v>14</v>
      </c>
      <c r="B43" s="81">
        <v>48</v>
      </c>
      <c r="C43" s="328" t="s">
        <v>334</v>
      </c>
      <c r="D43" s="329">
        <v>2012</v>
      </c>
      <c r="E43" s="330" t="s">
        <v>9</v>
      </c>
      <c r="F43" s="331" t="str">
        <f t="shared" si="2"/>
        <v>CH3</v>
      </c>
      <c r="G43" s="59"/>
    </row>
    <row r="44" spans="1:7" ht="19.5" customHeight="1">
      <c r="A44" s="327">
        <v>15</v>
      </c>
      <c r="B44" s="81">
        <v>4</v>
      </c>
      <c r="C44" s="328" t="s">
        <v>335</v>
      </c>
      <c r="D44" s="329">
        <v>2012</v>
      </c>
      <c r="E44" s="330" t="s">
        <v>17</v>
      </c>
      <c r="F44" s="331" t="str">
        <f t="shared" si="2"/>
        <v>CH3</v>
      </c>
      <c r="G44" s="59"/>
    </row>
    <row r="45" spans="1:7" ht="19.5" customHeight="1">
      <c r="A45" s="332"/>
      <c r="B45" s="333"/>
      <c r="C45" s="333"/>
      <c r="D45" s="333"/>
      <c r="E45" s="333"/>
      <c r="F45" s="333"/>
      <c r="G45" s="333"/>
    </row>
    <row r="46" spans="1:8" s="318" customFormat="1" ht="19.5" customHeight="1">
      <c r="A46" s="142">
        <v>1</v>
      </c>
      <c r="B46" s="148">
        <v>11</v>
      </c>
      <c r="C46" s="291" t="s">
        <v>336</v>
      </c>
      <c r="D46" s="334">
        <v>2009</v>
      </c>
      <c r="E46" s="317" t="s">
        <v>337</v>
      </c>
      <c r="F46" s="335" t="str">
        <f aca="true" t="shared" si="3" ref="F46:F56">IF($E$1-$D46&lt;=3,"CH1",IF($E$1-$D46&lt;=5,"CH2",IF($E$1-$D46&lt;=7,"CH3",IF($E$1-$D46&lt;=9,"CH4",IF($E$1-$D46&lt;=11,"CH5",IF($E$1-$D46&lt;=13,"CH6",IF($E$1-$D46&lt;=15,"CH7",IF($E$1-$D46&lt;=17,"CH8","J"))))))))</f>
        <v>CH4</v>
      </c>
      <c r="G46" s="207"/>
      <c r="H46" s="214"/>
    </row>
    <row r="47" spans="1:8" s="322" customFormat="1" ht="19.5" customHeight="1">
      <c r="A47" s="152">
        <v>2</v>
      </c>
      <c r="B47" s="160">
        <v>6</v>
      </c>
      <c r="C47" s="263" t="s">
        <v>338</v>
      </c>
      <c r="D47" s="265">
        <v>2009</v>
      </c>
      <c r="E47" s="320" t="s">
        <v>329</v>
      </c>
      <c r="F47" s="160" t="str">
        <f t="shared" si="3"/>
        <v>CH4</v>
      </c>
      <c r="G47" s="265"/>
      <c r="H47" s="212"/>
    </row>
    <row r="48" spans="1:8" s="326" customFormat="1" ht="19.5" customHeight="1">
      <c r="A48" s="166">
        <v>3</v>
      </c>
      <c r="B48" s="174">
        <v>42</v>
      </c>
      <c r="C48" s="297" t="s">
        <v>339</v>
      </c>
      <c r="D48" s="323">
        <v>2010</v>
      </c>
      <c r="E48" s="324" t="s">
        <v>157</v>
      </c>
      <c r="F48" s="325" t="str">
        <f t="shared" si="3"/>
        <v>CH4</v>
      </c>
      <c r="G48" s="200"/>
      <c r="H48" s="176"/>
    </row>
    <row r="49" spans="1:7" ht="19.5" customHeight="1">
      <c r="A49" s="327">
        <v>4</v>
      </c>
      <c r="B49" s="81">
        <v>40</v>
      </c>
      <c r="C49" s="328" t="s">
        <v>340</v>
      </c>
      <c r="D49" s="329">
        <v>2010</v>
      </c>
      <c r="E49" s="330" t="s">
        <v>42</v>
      </c>
      <c r="F49" s="331" t="str">
        <f t="shared" si="3"/>
        <v>CH4</v>
      </c>
      <c r="G49" s="59"/>
    </row>
    <row r="50" spans="1:7" ht="19.5" customHeight="1">
      <c r="A50" s="327">
        <v>5</v>
      </c>
      <c r="B50" s="81">
        <v>9</v>
      </c>
      <c r="C50" s="328" t="s">
        <v>341</v>
      </c>
      <c r="D50" s="329">
        <v>2010</v>
      </c>
      <c r="E50" s="330" t="s">
        <v>195</v>
      </c>
      <c r="F50" s="331" t="str">
        <f t="shared" si="3"/>
        <v>CH4</v>
      </c>
      <c r="G50" s="59"/>
    </row>
    <row r="51" spans="1:7" ht="19.5" customHeight="1">
      <c r="A51" s="327">
        <v>6</v>
      </c>
      <c r="B51" s="81">
        <v>57</v>
      </c>
      <c r="C51" s="328" t="s">
        <v>342</v>
      </c>
      <c r="D51" s="329">
        <v>2010</v>
      </c>
      <c r="E51" s="330" t="s">
        <v>42</v>
      </c>
      <c r="F51" s="331" t="str">
        <f t="shared" si="3"/>
        <v>CH4</v>
      </c>
      <c r="G51" s="59"/>
    </row>
    <row r="52" spans="1:7" ht="19.5" customHeight="1">
      <c r="A52" s="327">
        <v>7</v>
      </c>
      <c r="B52" s="81">
        <v>16</v>
      </c>
      <c r="C52" s="328" t="s">
        <v>343</v>
      </c>
      <c r="D52" s="329">
        <v>2010</v>
      </c>
      <c r="E52" s="330" t="s">
        <v>42</v>
      </c>
      <c r="F52" s="331" t="str">
        <f t="shared" si="3"/>
        <v>CH4</v>
      </c>
      <c r="G52" s="59"/>
    </row>
    <row r="53" spans="1:7" ht="19.5" customHeight="1">
      <c r="A53" s="327">
        <v>8</v>
      </c>
      <c r="B53" s="81">
        <v>69</v>
      </c>
      <c r="C53" s="328" t="s">
        <v>344</v>
      </c>
      <c r="D53" s="329">
        <v>2010</v>
      </c>
      <c r="E53" s="330" t="s">
        <v>42</v>
      </c>
      <c r="F53" s="331" t="str">
        <f t="shared" si="3"/>
        <v>CH4</v>
      </c>
      <c r="G53" s="59"/>
    </row>
    <row r="54" spans="1:7" ht="19.5" customHeight="1">
      <c r="A54" s="327">
        <v>9</v>
      </c>
      <c r="B54" s="81">
        <v>44</v>
      </c>
      <c r="C54" s="328" t="s">
        <v>345</v>
      </c>
      <c r="D54" s="329">
        <v>2009</v>
      </c>
      <c r="E54" s="330" t="s">
        <v>264</v>
      </c>
      <c r="F54" s="331" t="str">
        <f t="shared" si="3"/>
        <v>CH4</v>
      </c>
      <c r="G54" s="59"/>
    </row>
    <row r="55" spans="1:7" ht="19.5" customHeight="1">
      <c r="A55" s="327">
        <v>10</v>
      </c>
      <c r="B55" s="81">
        <v>54</v>
      </c>
      <c r="C55" s="328" t="s">
        <v>346</v>
      </c>
      <c r="D55" s="329">
        <v>2010</v>
      </c>
      <c r="E55" s="330" t="s">
        <v>347</v>
      </c>
      <c r="F55" s="331" t="str">
        <f t="shared" si="3"/>
        <v>CH4</v>
      </c>
      <c r="G55" s="59"/>
    </row>
    <row r="56" spans="1:7" ht="19.5" customHeight="1">
      <c r="A56" s="327">
        <v>11</v>
      </c>
      <c r="B56" s="81">
        <v>72</v>
      </c>
      <c r="C56" s="328" t="s">
        <v>348</v>
      </c>
      <c r="D56" s="329">
        <v>2010</v>
      </c>
      <c r="E56" s="330" t="s">
        <v>9</v>
      </c>
      <c r="F56" s="331" t="str">
        <f t="shared" si="3"/>
        <v>CH4</v>
      </c>
      <c r="G56" s="59"/>
    </row>
    <row r="57" spans="1:7" ht="19.5" customHeight="1">
      <c r="A57" s="332"/>
      <c r="B57" s="333"/>
      <c r="C57" s="333"/>
      <c r="D57" s="333"/>
      <c r="E57" s="333"/>
      <c r="F57" s="333"/>
      <c r="G57" s="333"/>
    </row>
    <row r="58" spans="1:8" s="318" customFormat="1" ht="19.5" customHeight="1">
      <c r="A58" s="142">
        <v>1</v>
      </c>
      <c r="B58" s="148">
        <v>65</v>
      </c>
      <c r="C58" s="291" t="s">
        <v>349</v>
      </c>
      <c r="D58" s="334">
        <v>2007</v>
      </c>
      <c r="E58" s="317" t="s">
        <v>283</v>
      </c>
      <c r="F58" s="335" t="str">
        <f aca="true" t="shared" si="4" ref="F58:F64">IF($E$1-$D58&lt;=3,"CH1",IF($E$1-$D58&lt;=5,"CH2",IF($E$1-$D58&lt;=7,"CH3",IF($E$1-$D58&lt;=9,"CH4",IF($E$1-$D58&lt;=11,"CH5",IF($E$1-$D58&lt;=13,"CH6",IF($E$1-$D58&lt;=15,"CH7",IF($E$1-$D58&lt;=17,"CH8","J"))))))))</f>
        <v>CH5</v>
      </c>
      <c r="G58" s="207"/>
      <c r="H58" s="214"/>
    </row>
    <row r="59" spans="1:8" s="322" customFormat="1" ht="19.5" customHeight="1">
      <c r="A59" s="152">
        <v>2</v>
      </c>
      <c r="B59" s="160">
        <v>13</v>
      </c>
      <c r="C59" s="263" t="s">
        <v>350</v>
      </c>
      <c r="D59" s="319">
        <v>2008</v>
      </c>
      <c r="E59" s="320" t="s">
        <v>351</v>
      </c>
      <c r="F59" s="321" t="str">
        <f t="shared" si="4"/>
        <v>CH5</v>
      </c>
      <c r="G59" s="265"/>
      <c r="H59" s="212"/>
    </row>
    <row r="60" spans="1:8" s="326" customFormat="1" ht="19.5" customHeight="1">
      <c r="A60" s="166">
        <v>3</v>
      </c>
      <c r="B60" s="174">
        <v>17</v>
      </c>
      <c r="C60" s="297" t="s">
        <v>352</v>
      </c>
      <c r="D60" s="323">
        <v>2007</v>
      </c>
      <c r="E60" s="324" t="s">
        <v>42</v>
      </c>
      <c r="F60" s="325" t="str">
        <f t="shared" si="4"/>
        <v>CH5</v>
      </c>
      <c r="G60" s="200"/>
      <c r="H60" s="176"/>
    </row>
    <row r="61" spans="1:8" s="318" customFormat="1" ht="19.5" customHeight="1">
      <c r="A61" s="327">
        <v>4</v>
      </c>
      <c r="B61" s="81">
        <v>14</v>
      </c>
      <c r="C61" s="328" t="s">
        <v>353</v>
      </c>
      <c r="D61" s="329">
        <v>2008</v>
      </c>
      <c r="E61" s="330" t="s">
        <v>42</v>
      </c>
      <c r="F61" s="331" t="str">
        <f t="shared" si="4"/>
        <v>CH5</v>
      </c>
      <c r="G61" s="59"/>
      <c r="H61" s="214"/>
    </row>
    <row r="62" spans="1:8" s="322" customFormat="1" ht="19.5" customHeight="1">
      <c r="A62" s="327">
        <v>5</v>
      </c>
      <c r="B62" s="81">
        <v>31</v>
      </c>
      <c r="C62" s="328" t="s">
        <v>354</v>
      </c>
      <c r="D62" s="329">
        <v>2007</v>
      </c>
      <c r="E62" s="330" t="s">
        <v>355</v>
      </c>
      <c r="F62" s="331" t="str">
        <f t="shared" si="4"/>
        <v>CH5</v>
      </c>
      <c r="G62" s="59"/>
      <c r="H62" s="212"/>
    </row>
    <row r="63" spans="1:8" s="326" customFormat="1" ht="19.5" customHeight="1">
      <c r="A63" s="327">
        <v>6</v>
      </c>
      <c r="B63" s="81">
        <v>25</v>
      </c>
      <c r="C63" s="328" t="s">
        <v>356</v>
      </c>
      <c r="D63" s="329">
        <v>2007</v>
      </c>
      <c r="E63" s="330" t="s">
        <v>355</v>
      </c>
      <c r="F63" s="331" t="str">
        <f t="shared" si="4"/>
        <v>CH5</v>
      </c>
      <c r="G63" s="59"/>
      <c r="H63" s="176"/>
    </row>
    <row r="64" spans="1:8" ht="19.5" customHeight="1">
      <c r="A64" s="327">
        <v>7</v>
      </c>
      <c r="B64" s="81">
        <v>63</v>
      </c>
      <c r="C64" s="328" t="s">
        <v>357</v>
      </c>
      <c r="D64" s="329">
        <v>2007</v>
      </c>
      <c r="E64" s="330" t="s">
        <v>9</v>
      </c>
      <c r="F64" s="331" t="str">
        <f t="shared" si="4"/>
        <v>CH5</v>
      </c>
      <c r="G64" s="59"/>
      <c r="H64" s="108"/>
    </row>
    <row r="65" spans="1:8" ht="19.5" customHeight="1">
      <c r="A65" s="332"/>
      <c r="B65" s="333"/>
      <c r="C65" s="333"/>
      <c r="D65" s="333"/>
      <c r="E65" s="333"/>
      <c r="F65" s="333"/>
      <c r="G65" s="333"/>
      <c r="H65" s="108"/>
    </row>
    <row r="66" spans="1:8" s="318" customFormat="1" ht="19.5" customHeight="1">
      <c r="A66" s="142">
        <v>1</v>
      </c>
      <c r="B66" s="148">
        <v>59</v>
      </c>
      <c r="C66" s="291" t="s">
        <v>358</v>
      </c>
      <c r="D66" s="334">
        <v>2006</v>
      </c>
      <c r="E66" s="317" t="s">
        <v>42</v>
      </c>
      <c r="F66" s="335" t="str">
        <f aca="true" t="shared" si="5" ref="F66:F75">IF($E$1-$D66&lt;=3,"CH1",IF($E$1-$D66&lt;=5,"CH2",IF($E$1-$D66&lt;=7,"CH3",IF($E$1-$D66&lt;=9,"CH4",IF($E$1-$D66&lt;=11,"CH5",IF($E$1-$D66&lt;=13,"CH6",IF($E$1-$D66&lt;=15,"CH7",IF($E$1-$D66&lt;=17,"CH8","J"))))))))</f>
        <v>CH6</v>
      </c>
      <c r="G66" s="207"/>
      <c r="H66" s="214"/>
    </row>
    <row r="67" spans="1:8" s="322" customFormat="1" ht="19.5" customHeight="1">
      <c r="A67" s="152">
        <v>2</v>
      </c>
      <c r="B67" s="160">
        <v>30</v>
      </c>
      <c r="C67" s="263" t="s">
        <v>359</v>
      </c>
      <c r="D67" s="319">
        <v>2006</v>
      </c>
      <c r="E67" s="320" t="s">
        <v>355</v>
      </c>
      <c r="F67" s="321" t="str">
        <f t="shared" si="5"/>
        <v>CH6</v>
      </c>
      <c r="G67" s="265"/>
      <c r="H67" s="212"/>
    </row>
    <row r="68" spans="1:8" s="326" customFormat="1" ht="19.5" customHeight="1">
      <c r="A68" s="166">
        <v>3</v>
      </c>
      <c r="B68" s="174">
        <v>33</v>
      </c>
      <c r="C68" s="297" t="s">
        <v>360</v>
      </c>
      <c r="D68" s="323">
        <v>2006</v>
      </c>
      <c r="E68" s="324" t="s">
        <v>355</v>
      </c>
      <c r="F68" s="325" t="str">
        <f t="shared" si="5"/>
        <v>CH6</v>
      </c>
      <c r="G68" s="200"/>
      <c r="H68" s="176"/>
    </row>
    <row r="69" spans="1:7" ht="19.5" customHeight="1">
      <c r="A69" s="327">
        <v>4</v>
      </c>
      <c r="B69" s="81">
        <v>19</v>
      </c>
      <c r="C69" s="328" t="s">
        <v>361</v>
      </c>
      <c r="D69" s="329">
        <v>2006</v>
      </c>
      <c r="E69" s="330" t="s">
        <v>362</v>
      </c>
      <c r="F69" s="331" t="str">
        <f t="shared" si="5"/>
        <v>CH6</v>
      </c>
      <c r="G69" s="59"/>
    </row>
    <row r="70" spans="1:7" ht="19.5" customHeight="1">
      <c r="A70" s="327">
        <v>5</v>
      </c>
      <c r="B70" s="81">
        <v>34</v>
      </c>
      <c r="C70" s="328" t="s">
        <v>363</v>
      </c>
      <c r="D70" s="329">
        <v>2005</v>
      </c>
      <c r="E70" s="330" t="s">
        <v>355</v>
      </c>
      <c r="F70" s="331" t="str">
        <f t="shared" si="5"/>
        <v>CH6</v>
      </c>
      <c r="G70" s="59"/>
    </row>
    <row r="71" spans="1:8" s="318" customFormat="1" ht="19.5" customHeight="1">
      <c r="A71" s="327">
        <v>6</v>
      </c>
      <c r="B71" s="81">
        <v>29</v>
      </c>
      <c r="C71" s="328" t="s">
        <v>364</v>
      </c>
      <c r="D71" s="329">
        <v>2005</v>
      </c>
      <c r="E71" s="330" t="s">
        <v>355</v>
      </c>
      <c r="F71" s="331" t="str">
        <f t="shared" si="5"/>
        <v>CH6</v>
      </c>
      <c r="G71" s="59"/>
      <c r="H71" s="214"/>
    </row>
    <row r="72" spans="1:8" s="322" customFormat="1" ht="19.5" customHeight="1">
      <c r="A72" s="327">
        <v>7</v>
      </c>
      <c r="B72" s="81">
        <v>64</v>
      </c>
      <c r="C72" s="328" t="s">
        <v>365</v>
      </c>
      <c r="D72" s="329">
        <v>2006</v>
      </c>
      <c r="E72" s="330" t="s">
        <v>9</v>
      </c>
      <c r="F72" s="331" t="str">
        <f t="shared" si="5"/>
        <v>CH6</v>
      </c>
      <c r="G72" s="59"/>
      <c r="H72" s="212"/>
    </row>
    <row r="73" spans="1:8" s="326" customFormat="1" ht="19.5" customHeight="1">
      <c r="A73" s="327">
        <v>8</v>
      </c>
      <c r="B73" s="81">
        <v>28</v>
      </c>
      <c r="C73" s="328" t="s">
        <v>366</v>
      </c>
      <c r="D73" s="329">
        <v>2006</v>
      </c>
      <c r="E73" s="330" t="s">
        <v>355</v>
      </c>
      <c r="F73" s="331" t="str">
        <f t="shared" si="5"/>
        <v>CH6</v>
      </c>
      <c r="G73" s="59"/>
      <c r="H73" s="176"/>
    </row>
    <row r="74" spans="1:7" ht="19.5" customHeight="1">
      <c r="A74" s="327">
        <v>9</v>
      </c>
      <c r="B74" s="81">
        <v>27</v>
      </c>
      <c r="C74" s="328" t="s">
        <v>367</v>
      </c>
      <c r="D74" s="329">
        <v>2006</v>
      </c>
      <c r="E74" s="330" t="s">
        <v>355</v>
      </c>
      <c r="F74" s="331" t="str">
        <f t="shared" si="5"/>
        <v>CH6</v>
      </c>
      <c r="G74" s="59"/>
    </row>
    <row r="75" spans="1:7" ht="19.5" customHeight="1">
      <c r="A75" s="327">
        <v>10</v>
      </c>
      <c r="B75" s="81">
        <v>32</v>
      </c>
      <c r="C75" s="328" t="s">
        <v>368</v>
      </c>
      <c r="D75" s="329">
        <v>2006</v>
      </c>
      <c r="E75" s="330" t="s">
        <v>355</v>
      </c>
      <c r="F75" s="331" t="str">
        <f t="shared" si="5"/>
        <v>CH6</v>
      </c>
      <c r="G75" s="59"/>
    </row>
    <row r="76" spans="1:7" ht="19.5" customHeight="1">
      <c r="A76" s="332"/>
      <c r="B76" s="333"/>
      <c r="C76" s="333"/>
      <c r="D76" s="333"/>
      <c r="E76" s="333"/>
      <c r="F76" s="333"/>
      <c r="G76" s="333"/>
    </row>
    <row r="77" spans="1:8" s="318" customFormat="1" ht="19.5" customHeight="1">
      <c r="A77" s="142">
        <v>1</v>
      </c>
      <c r="B77" s="148">
        <v>41</v>
      </c>
      <c r="C77" s="291" t="s">
        <v>369</v>
      </c>
      <c r="D77" s="334">
        <v>2004</v>
      </c>
      <c r="E77" s="317" t="s">
        <v>42</v>
      </c>
      <c r="F77" s="335" t="str">
        <f>IF($E$1-$D77&lt;=3,"CH1",IF($E$1-$D77&lt;=5,"CH2",IF($E$1-$D77&lt;=7,"CH3",IF($E$1-$D77&lt;=9,"CH4",IF($E$1-$D77&lt;=11,"CH5",IF($E$1-$D77&lt;=13,"CH6",IF($E$1-$D77&lt;=15,"CH7",IF($E$1-$D77&lt;=17,"CH8","J"))))))))</f>
        <v>CH7</v>
      </c>
      <c r="G77" s="207"/>
      <c r="H77" s="214"/>
    </row>
    <row r="78" spans="1:8" s="322" customFormat="1" ht="19.5" customHeight="1">
      <c r="A78" s="152">
        <v>2</v>
      </c>
      <c r="B78" s="160">
        <v>36</v>
      </c>
      <c r="C78" s="263" t="s">
        <v>370</v>
      </c>
      <c r="D78" s="319">
        <v>2004</v>
      </c>
      <c r="E78" s="320" t="s">
        <v>355</v>
      </c>
      <c r="F78" s="321" t="str">
        <f>IF($E$1-$D78&lt;=3,"CH1",IF($E$1-$D78&lt;=5,"CH2",IF($E$1-$D78&lt;=7,"CH3",IF($E$1-$D78&lt;=9,"CH4",IF($E$1-$D78&lt;=11,"CH5",IF($E$1-$D78&lt;=13,"CH6",IF($E$1-$D78&lt;=15,"CH7",IF($E$1-$D78&lt;=17,"CH8","J"))))))))</f>
        <v>CH7</v>
      </c>
      <c r="G78" s="265"/>
      <c r="H78" s="212"/>
    </row>
    <row r="79" spans="1:8" s="283" customFormat="1" ht="19.5" customHeight="1">
      <c r="A79" s="166">
        <v>3</v>
      </c>
      <c r="B79" s="174">
        <v>26</v>
      </c>
      <c r="C79" s="297" t="s">
        <v>371</v>
      </c>
      <c r="D79" s="323">
        <v>2004</v>
      </c>
      <c r="E79" s="324" t="s">
        <v>355</v>
      </c>
      <c r="F79" s="325" t="str">
        <f>IF($E$1-$D79&lt;=3,"CH1",IF($E$1-$D79&lt;=5,"CH2",IF($E$1-$D79&lt;=7,"CH3",IF($E$1-$D79&lt;=9,"CH4",IF($E$1-$D79&lt;=11,"CH5",IF($E$1-$D79&lt;=13,"CH6",IF($E$1-$D79&lt;=15,"CH7",IF($E$1-$D79&lt;=17,"CH8","J"))))))))</f>
        <v>CH7</v>
      </c>
      <c r="G79" s="200"/>
      <c r="H79" s="176"/>
    </row>
    <row r="80" spans="1:8" s="326" customFormat="1" ht="19.5" customHeight="1">
      <c r="A80" s="166">
        <v>3</v>
      </c>
      <c r="B80" s="174">
        <v>37</v>
      </c>
      <c r="C80" s="297" t="s">
        <v>372</v>
      </c>
      <c r="D80" s="323">
        <v>2004</v>
      </c>
      <c r="E80" s="324" t="s">
        <v>355</v>
      </c>
      <c r="F80" s="325" t="str">
        <f>IF($E$1-$D80&lt;=3,"CH1",IF($E$1-$D80&lt;=5,"CH2",IF($E$1-$D80&lt;=7,"CH3",IF($E$1-$D80&lt;=9,"CH4",IF($E$1-$D80&lt;=11,"CH5",IF($E$1-$D80&lt;=13,"CH6",IF($E$1-$D80&lt;=15,"CH7",IF($E$1-$D80&lt;=17,"CH8","J"))))))))</f>
        <v>CH7</v>
      </c>
      <c r="G80" s="200"/>
      <c r="H80" s="176"/>
    </row>
    <row r="81" spans="1:8" s="278" customFormat="1" ht="19.5" customHeight="1">
      <c r="A81" s="327">
        <v>4</v>
      </c>
      <c r="B81" s="81">
        <v>35</v>
      </c>
      <c r="C81" s="328" t="s">
        <v>373</v>
      </c>
      <c r="D81" s="329">
        <v>2004</v>
      </c>
      <c r="E81" s="330" t="s">
        <v>355</v>
      </c>
      <c r="F81" s="331" t="str">
        <f>IF($E$1-$D81&lt;=3,"CH1",IF($E$1-$D81&lt;=5,"CH2",IF($E$1-$D81&lt;=7,"CH3",IF($E$1-$D81&lt;=9,"CH4",IF($E$1-$D81&lt;=11,"CH5",IF($E$1-$D81&lt;=13,"CH6",IF($E$1-$D81&lt;=15,"CH7",IF($E$1-$D81&lt;=17,"CH8","J"))))))))</f>
        <v>CH7</v>
      </c>
      <c r="G81" s="242"/>
      <c r="H81" s="242"/>
    </row>
    <row r="82" spans="1:8" s="278" customFormat="1" ht="19.5" customHeight="1">
      <c r="A82" s="342"/>
      <c r="B82" s="343"/>
      <c r="C82" s="343"/>
      <c r="D82" s="343"/>
      <c r="E82" s="343"/>
      <c r="F82" s="343"/>
      <c r="G82" s="343"/>
      <c r="H82" s="242"/>
    </row>
    <row r="83" spans="1:8" s="344" customFormat="1" ht="19.5" customHeight="1">
      <c r="A83" s="142">
        <v>1</v>
      </c>
      <c r="B83" s="148">
        <v>18</v>
      </c>
      <c r="C83" s="291" t="s">
        <v>374</v>
      </c>
      <c r="D83" s="334">
        <v>2001</v>
      </c>
      <c r="E83" s="317" t="s">
        <v>42</v>
      </c>
      <c r="F83" s="335" t="str">
        <f>IF($E$1-$D83&lt;=3,"CH1",IF($E$1-$D83&lt;=5,"CH2",IF($E$1-$D83&lt;=7,"CH3",IF($E$1-$D83&lt;=9,"CH4",IF($E$1-$D83&lt;=11,"CH5",IF($E$1-$D83&lt;=13,"CH6",IF($E$1-$D83&lt;=15,"CH7",IF($E$1-$D83&lt;=17,"CH8","J"))))))))</f>
        <v>CH8</v>
      </c>
      <c r="G83" s="214"/>
      <c r="H83" s="213"/>
    </row>
    <row r="84" spans="1:8" s="302" customFormat="1" ht="19.5" customHeight="1">
      <c r="A84" s="303"/>
      <c r="B84" s="72"/>
      <c r="C84" s="240"/>
      <c r="D84" s="304"/>
      <c r="E84" s="305"/>
      <c r="F84" s="306"/>
      <c r="G84" s="242"/>
      <c r="H84" s="106"/>
    </row>
    <row r="85" spans="1:8" s="302" customFormat="1" ht="15" customHeight="1">
      <c r="A85" s="300" t="s">
        <v>288</v>
      </c>
      <c r="B85" s="72"/>
      <c r="C85" s="240"/>
      <c r="D85" s="106"/>
      <c r="E85" s="301"/>
      <c r="F85" s="72"/>
      <c r="G85" s="106"/>
      <c r="H85" s="106"/>
    </row>
    <row r="86" spans="1:8" s="302" customFormat="1" ht="15" customHeight="1">
      <c r="A86" s="300" t="s">
        <v>289</v>
      </c>
      <c r="B86" s="72"/>
      <c r="C86" s="240"/>
      <c r="D86" s="106"/>
      <c r="E86" s="301"/>
      <c r="F86" s="72"/>
      <c r="G86" s="106"/>
      <c r="H86" s="106"/>
    </row>
  </sheetData>
  <sheetProtection/>
  <mergeCells count="9">
    <mergeCell ref="A65:G65"/>
    <mergeCell ref="A76:G76"/>
    <mergeCell ref="A82:G82"/>
    <mergeCell ref="A2:F2"/>
    <mergeCell ref="A3:G3"/>
    <mergeCell ref="A14:G14"/>
    <mergeCell ref="A29:G29"/>
    <mergeCell ref="A45:G45"/>
    <mergeCell ref="A57:G5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Peter Buc</cp:lastModifiedBy>
  <cp:lastPrinted>2018-07-14T11:21:52Z</cp:lastPrinted>
  <dcterms:created xsi:type="dcterms:W3CDTF">2006-08-10T15:02:00Z</dcterms:created>
  <dcterms:modified xsi:type="dcterms:W3CDTF">2018-07-14T13:25:05Z</dcterms:modified>
  <cp:category/>
  <cp:version/>
  <cp:contentType/>
  <cp:contentStatus/>
</cp:coreProperties>
</file>